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ынылы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5" i="1" l="1"/>
  <c r="J245" i="1"/>
  <c r="L244" i="1"/>
  <c r="L220" i="1"/>
  <c r="L196" i="1"/>
  <c r="L172" i="1"/>
  <c r="L148" i="1"/>
  <c r="L124" i="1"/>
  <c r="L100" i="1"/>
  <c r="L76" i="1"/>
  <c r="L52" i="1"/>
  <c r="L36" i="1"/>
  <c r="L60" i="1"/>
  <c r="L28" i="1"/>
  <c r="L27" i="1"/>
  <c r="L22" i="1"/>
  <c r="G245" i="1" l="1"/>
  <c r="H245" i="1"/>
  <c r="I245" i="1"/>
  <c r="F245" i="1"/>
  <c r="F36" i="1"/>
  <c r="J15" i="1"/>
  <c r="J22" i="1" s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L228" i="1"/>
  <c r="J228" i="1"/>
  <c r="I228" i="1"/>
  <c r="I244" i="1" s="1"/>
  <c r="H228" i="1"/>
  <c r="G228" i="1"/>
  <c r="G244" i="1" s="1"/>
  <c r="F228" i="1"/>
  <c r="F244" i="1" s="1"/>
  <c r="B220" i="1"/>
  <c r="A220" i="1"/>
  <c r="J219" i="1"/>
  <c r="I219" i="1"/>
  <c r="I220" i="1" s="1"/>
  <c r="H219" i="1"/>
  <c r="G219" i="1"/>
  <c r="F219" i="1"/>
  <c r="B215" i="1"/>
  <c r="A215" i="1"/>
  <c r="J214" i="1"/>
  <c r="I214" i="1"/>
  <c r="H214" i="1"/>
  <c r="G214" i="1"/>
  <c r="F214" i="1"/>
  <c r="B205" i="1"/>
  <c r="A205" i="1"/>
  <c r="L204" i="1"/>
  <c r="J204" i="1"/>
  <c r="J220" i="1" s="1"/>
  <c r="I204" i="1"/>
  <c r="H204" i="1"/>
  <c r="G204" i="1"/>
  <c r="G220" i="1" s="1"/>
  <c r="F204" i="1"/>
  <c r="B196" i="1"/>
  <c r="A196" i="1"/>
  <c r="J195" i="1"/>
  <c r="I195" i="1"/>
  <c r="H195" i="1"/>
  <c r="G195" i="1"/>
  <c r="F195" i="1"/>
  <c r="B191" i="1"/>
  <c r="A191" i="1"/>
  <c r="J190" i="1"/>
  <c r="I190" i="1"/>
  <c r="H190" i="1"/>
  <c r="G190" i="1"/>
  <c r="F190" i="1"/>
  <c r="B181" i="1"/>
  <c r="A181" i="1"/>
  <c r="L180" i="1"/>
  <c r="J180" i="1"/>
  <c r="J196" i="1" s="1"/>
  <c r="I180" i="1"/>
  <c r="H180" i="1"/>
  <c r="H196" i="1" s="1"/>
  <c r="G180" i="1"/>
  <c r="F180" i="1"/>
  <c r="B172" i="1"/>
  <c r="A172" i="1"/>
  <c r="J171" i="1"/>
  <c r="I171" i="1"/>
  <c r="H171" i="1"/>
  <c r="G171" i="1"/>
  <c r="F171" i="1"/>
  <c r="B167" i="1"/>
  <c r="A167" i="1"/>
  <c r="J166" i="1"/>
  <c r="I166" i="1"/>
  <c r="H166" i="1"/>
  <c r="G166" i="1"/>
  <c r="F166" i="1"/>
  <c r="B157" i="1"/>
  <c r="A157" i="1"/>
  <c r="L156" i="1"/>
  <c r="J156" i="1"/>
  <c r="I156" i="1"/>
  <c r="I172" i="1" s="1"/>
  <c r="H156" i="1"/>
  <c r="H172" i="1" s="1"/>
  <c r="G156" i="1"/>
  <c r="G172" i="1" s="1"/>
  <c r="F156" i="1"/>
  <c r="F172" i="1" s="1"/>
  <c r="B148" i="1"/>
  <c r="A148" i="1"/>
  <c r="J147" i="1"/>
  <c r="I147" i="1"/>
  <c r="H147" i="1"/>
  <c r="G147" i="1"/>
  <c r="F147" i="1"/>
  <c r="B143" i="1"/>
  <c r="A143" i="1"/>
  <c r="J142" i="1"/>
  <c r="I142" i="1"/>
  <c r="H142" i="1"/>
  <c r="G142" i="1"/>
  <c r="F142" i="1"/>
  <c r="B133" i="1"/>
  <c r="A133" i="1"/>
  <c r="L132" i="1"/>
  <c r="J132" i="1"/>
  <c r="I132" i="1"/>
  <c r="I148" i="1" s="1"/>
  <c r="H132" i="1"/>
  <c r="H148" i="1" s="1"/>
  <c r="G132" i="1"/>
  <c r="G148" i="1" s="1"/>
  <c r="F132" i="1"/>
  <c r="F148" i="1" s="1"/>
  <c r="B124" i="1"/>
  <c r="A124" i="1"/>
  <c r="J123" i="1"/>
  <c r="I123" i="1"/>
  <c r="H123" i="1"/>
  <c r="G123" i="1"/>
  <c r="F123" i="1"/>
  <c r="B119" i="1"/>
  <c r="A119" i="1"/>
  <c r="J118" i="1"/>
  <c r="I118" i="1"/>
  <c r="H118" i="1"/>
  <c r="G118" i="1"/>
  <c r="F118" i="1"/>
  <c r="B109" i="1"/>
  <c r="A109" i="1"/>
  <c r="L108" i="1"/>
  <c r="J108" i="1"/>
  <c r="J124" i="1" s="1"/>
  <c r="I108" i="1"/>
  <c r="I124" i="1" s="1"/>
  <c r="H108" i="1"/>
  <c r="G108" i="1"/>
  <c r="G124" i="1" s="1"/>
  <c r="F108" i="1"/>
  <c r="F124" i="1" s="1"/>
  <c r="B100" i="1"/>
  <c r="A100" i="1"/>
  <c r="J99" i="1"/>
  <c r="I99" i="1"/>
  <c r="H99" i="1"/>
  <c r="G99" i="1"/>
  <c r="F99" i="1"/>
  <c r="B95" i="1"/>
  <c r="A95" i="1"/>
  <c r="J94" i="1"/>
  <c r="I94" i="1"/>
  <c r="H94" i="1"/>
  <c r="G94" i="1"/>
  <c r="F94" i="1"/>
  <c r="B85" i="1"/>
  <c r="A85" i="1"/>
  <c r="L84" i="1"/>
  <c r="J84" i="1"/>
  <c r="J100" i="1" s="1"/>
  <c r="I84" i="1"/>
  <c r="I100" i="1" s="1"/>
  <c r="H84" i="1"/>
  <c r="H100" i="1" s="1"/>
  <c r="G84" i="1"/>
  <c r="G100" i="1" s="1"/>
  <c r="F84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J76" i="1" s="1"/>
  <c r="I60" i="1"/>
  <c r="I76" i="1" s="1"/>
  <c r="H60" i="1"/>
  <c r="H76" i="1" s="1"/>
  <c r="G60" i="1"/>
  <c r="G76" i="1" s="1"/>
  <c r="F60" i="1"/>
  <c r="F76" i="1" s="1"/>
  <c r="B52" i="1"/>
  <c r="A52" i="1"/>
  <c r="J51" i="1"/>
  <c r="I51" i="1"/>
  <c r="H51" i="1"/>
  <c r="G51" i="1"/>
  <c r="F51" i="1"/>
  <c r="B47" i="1"/>
  <c r="A47" i="1"/>
  <c r="J46" i="1"/>
  <c r="I46" i="1"/>
  <c r="H46" i="1"/>
  <c r="G46" i="1"/>
  <c r="F46" i="1"/>
  <c r="B37" i="1"/>
  <c r="A37" i="1"/>
  <c r="J36" i="1"/>
  <c r="I36" i="1"/>
  <c r="I52" i="1" s="1"/>
  <c r="H36" i="1"/>
  <c r="G36" i="1"/>
  <c r="G52" i="1" s="1"/>
  <c r="B28" i="1"/>
  <c r="A28" i="1"/>
  <c r="J27" i="1"/>
  <c r="I27" i="1"/>
  <c r="H27" i="1"/>
  <c r="G27" i="1"/>
  <c r="F27" i="1"/>
  <c r="B23" i="1"/>
  <c r="A23" i="1"/>
  <c r="I22" i="1"/>
  <c r="H22" i="1"/>
  <c r="G22" i="1"/>
  <c r="F22" i="1"/>
  <c r="B14" i="1"/>
  <c r="A14" i="1"/>
  <c r="L13" i="1"/>
  <c r="J13" i="1"/>
  <c r="J28" i="1" s="1"/>
  <c r="I13" i="1"/>
  <c r="I28" i="1" s="1"/>
  <c r="H13" i="1"/>
  <c r="G13" i="1"/>
  <c r="F13" i="1"/>
  <c r="F28" i="1" s="1"/>
  <c r="H28" i="1" l="1"/>
  <c r="J52" i="1"/>
  <c r="F100" i="1"/>
  <c r="H124" i="1"/>
  <c r="J148" i="1"/>
  <c r="F196" i="1"/>
  <c r="H220" i="1"/>
  <c r="J244" i="1"/>
  <c r="G28" i="1"/>
  <c r="G196" i="1"/>
  <c r="I196" i="1"/>
  <c r="F52" i="1"/>
  <c r="H52" i="1"/>
  <c r="J172" i="1"/>
  <c r="F220" i="1"/>
  <c r="H244" i="1"/>
</calcChain>
</file>

<file path=xl/sharedStrings.xml><?xml version="1.0" encoding="utf-8"?>
<sst xmlns="http://schemas.openxmlformats.org/spreadsheetml/2006/main" count="510" uniqueCount="195">
  <si>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</si>
  <si>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</si>
  <si>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</si>
  <si>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</si>
  <si>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</si>
  <si>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</si>
  <si>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</si>
  <si>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</si>
  <si>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</si>
  <si>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</si>
  <si>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</si>
  <si>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</si>
  <si>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</si>
  <si>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</si>
  <si>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</si>
  <si>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</si>
  <si>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</si>
  <si>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</si>
  <si>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</si>
  <si>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</si>
  <si>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</si>
  <si>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</si>
  <si>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</si>
  <si>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</si>
  <si>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</si>
  <si>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</si>
  <si>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</si>
  <si>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</si>
  <si>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</si>
  <si>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</si>
  <si>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</si>
  <si>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</si>
  <si>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</si>
  <si>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</si>
  <si>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</si>
  <si>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</si>
  <si>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</si>
  <si>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</si>
  <si>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</si>
  <si>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</si>
  <si>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</si>
  <si>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овощи</t>
  </si>
  <si>
    <t>Помидор свежий</t>
  </si>
  <si>
    <t>ТТК 4.1</t>
  </si>
  <si>
    <t>Кондитерское изделие (печенье)</t>
  </si>
  <si>
    <t xml:space="preserve">Чай с сахаром </t>
  </si>
  <si>
    <t>ТТК 8.2</t>
  </si>
  <si>
    <t>Салат из белокочанной капусты (с морковью)</t>
  </si>
  <si>
    <t>ТТК 4.7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</si>
  <si>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</si>
  <si>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</si>
  <si>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</si>
  <si>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</si>
  <si>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</si>
  <si>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</si>
  <si>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</si>
  <si>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</si>
  <si>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</si>
  <si>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</si>
  <si>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мучное бл.</t>
  </si>
  <si>
    <t>Оладьи с повидлом</t>
  </si>
  <si>
    <t>ТТК 3.23</t>
  </si>
  <si>
    <t>Кисель ягодный</t>
  </si>
  <si>
    <t>ТТК 8.16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</si>
  <si>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</si>
  <si>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</si>
  <si>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</si>
  <si>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</si>
  <si>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</si>
  <si>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</si>
  <si>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</si>
  <si>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</si>
  <si>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</si>
  <si>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</si>
  <si>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</si>
  <si>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</si>
  <si>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</si>
  <si>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</si>
  <si>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</si>
  <si>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</si>
  <si>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</si>
  <si>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</si>
  <si>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Гренки детские с сыром</t>
  </si>
  <si>
    <t>ТТК 3.21</t>
  </si>
  <si>
    <t>Напиток из цитрусовых (лимон)</t>
  </si>
  <si>
    <t>ТТК 8.6</t>
  </si>
  <si>
    <t>Каша Дружба</t>
  </si>
  <si>
    <t>ТТК 1.5</t>
  </si>
  <si>
    <t>Кондитерское изделие (пряник)</t>
  </si>
  <si>
    <t>порц. блюдо</t>
  </si>
  <si>
    <t>Сыр порциями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</si>
  <si>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</si>
  <si>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</si>
  <si>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</si>
  <si>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</si>
  <si>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</si>
  <si>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</si>
  <si>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</si>
  <si>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</si>
  <si>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</si>
  <si>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</si>
  <si>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</si>
  <si>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</si>
  <si>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</si>
  <si>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</si>
  <si>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</si>
  <si>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Блинчик с фруктовой начинкой п/ф</t>
  </si>
  <si>
    <t>ТТК 3.7</t>
  </si>
  <si>
    <t>Салат из моркови с сахаром</t>
  </si>
  <si>
    <t>ТТК 4.17</t>
  </si>
  <si>
    <t>Чай с молоком</t>
  </si>
  <si>
    <t>ТТК 8.19</t>
  </si>
  <si>
    <t>творожное блюдо</t>
  </si>
  <si>
    <t xml:space="preserve">Запеканка творожно-рисовая со сгущенным молоком </t>
  </si>
  <si>
    <t>ТТК 2.1</t>
  </si>
  <si>
    <t>Масло сливочное порциями</t>
  </si>
  <si>
    <t xml:space="preserve">ТТК 3.5 </t>
  </si>
  <si>
    <t>Чай с сахаром</t>
  </si>
  <si>
    <t>пор. блюдо</t>
  </si>
  <si>
    <t>Молоко</t>
  </si>
  <si>
    <t>ТТК 3.12</t>
  </si>
  <si>
    <t>Салат из моркови с зеленым горошком</t>
  </si>
  <si>
    <t>ТТК 4.6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</si>
  <si>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</si>
  <si>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</si>
  <si>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</si>
  <si>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</si>
  <si>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</si>
  <si>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</si>
  <si>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Крокеты картофельные со сметанным соусом</t>
  </si>
  <si>
    <t>ТТК 7.19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</si>
  <si>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</si>
  <si>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</si>
  <si>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</si>
  <si>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</si>
  <si>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</si>
  <si>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</si>
  <si>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</si>
  <si>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</si>
  <si>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</si>
  <si>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</si>
  <si>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</si>
  <si>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</si>
  <si>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</si>
  <si>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</si>
  <si>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</si>
  <si>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</si>
  <si>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порц.блюдо</t>
  </si>
  <si>
    <t>Яйцо вареное</t>
  </si>
  <si>
    <t>ТТК 3.13</t>
  </si>
  <si>
    <t>Салат из капусты белокочанной с кукурузой</t>
  </si>
  <si>
    <t>ТТК 4.18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</si>
  <si>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</si>
  <si>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</si>
  <si>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</si>
  <si>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</si>
  <si>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</si>
  <si>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</si>
  <si>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Пудинг мясной</t>
  </si>
  <si>
    <t>ТТК 6.17</t>
  </si>
  <si>
    <t>Оладьи из п/ф с повидлом</t>
  </si>
  <si>
    <t>ТТК 3.6</t>
  </si>
  <si>
    <t>Борщ с капустой и картофелем, со сметаной</t>
  </si>
  <si>
    <t>ТТК  5.7</t>
  </si>
  <si>
    <t>Биточки школьные</t>
  </si>
  <si>
    <t>ТТК 6.14</t>
  </si>
  <si>
    <t>Каша рассыпчатая из рисовой крупы с маслом сливочным</t>
  </si>
  <si>
    <t>Каша жидкая молочная из манной крупы с маслом сливочным</t>
  </si>
  <si>
    <t>ТТК 1.3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</si>
  <si>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</si>
  <si>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</si>
  <si>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</si>
  <si>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</si>
  <si>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</si>
  <si>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</si>
  <si>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ТТК 6.18</t>
  </si>
  <si>
    <t>Рагу из овощей</t>
  </si>
  <si>
    <t>ТТК 7.3</t>
  </si>
  <si>
    <t>Лапшевник с мясом</t>
  </si>
  <si>
    <t>ТТК 6.21</t>
  </si>
  <si>
    <t>Суп картофельный с горохом, цыпленком и сухариками</t>
  </si>
  <si>
    <t>ТТК 5.6</t>
  </si>
  <si>
    <t>Тефтели мясные с соусом</t>
  </si>
  <si>
    <t>ТТК 6.15</t>
  </si>
  <si>
    <t>десерт</t>
  </si>
  <si>
    <t>Яблоки печеные</t>
  </si>
  <si>
    <t>ТТК 3.20</t>
  </si>
  <si>
    <t>Кондитерское изделие</t>
  </si>
  <si>
    <t>Каша Боярская</t>
  </si>
  <si>
    <t>ТТК 1.7</t>
  </si>
  <si>
    <t>Наггетсы куриные</t>
  </si>
  <si>
    <t>ТТК 6.10</t>
  </si>
  <si>
    <t>Директор</t>
  </si>
  <si>
    <t>Коновалова Н.В.</t>
  </si>
  <si>
    <t>ОГБОУ "СОШ № 3 с УИОП г. Строитель"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</si>
</sst>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Protection="1"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2" fontId="7" fillId="6" borderId="2" xfId="0" applyNumberFormat="1" applyFont="1" applyFill="1" applyBorder="1" applyAlignment="1" applyProtection="1">
      <alignment horizontal="center" vertical="center"/>
      <protection locked="0"/>
    </xf>
    <xf numFmtId="2" fontId="7" fillId="6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7" fillId="0" borderId="2" xfId="0" applyFont="1" applyBorder="1"/>
    <xf numFmtId="0" fontId="7" fillId="6" borderId="4" xfId="0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2" fontId="7" fillId="6" borderId="4" xfId="0" applyNumberFormat="1" applyFont="1" applyFill="1" applyBorder="1" applyAlignment="1" applyProtection="1">
      <alignment horizontal="center" vertical="center"/>
      <protection locked="0"/>
    </xf>
    <xf numFmtId="2" fontId="7" fillId="6" borderId="25" xfId="0" applyNumberFormat="1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2" fontId="7" fillId="6" borderId="2" xfId="1" applyNumberFormat="1" applyFill="1" applyBorder="1" applyAlignment="1" applyProtection="1">
      <alignment horizontal="center" vertical="center"/>
      <protection locked="0"/>
    </xf>
    <xf numFmtId="2" fontId="7" fillId="6" borderId="17" xfId="1" applyNumberFormat="1" applyFill="1" applyBorder="1" applyAlignment="1" applyProtection="1">
      <alignment horizontal="center" vertical="center"/>
      <protection locked="0"/>
    </xf>
    <xf numFmtId="0" fontId="7" fillId="7" borderId="1" xfId="1" applyFill="1" applyBorder="1"/>
    <xf numFmtId="0" fontId="7" fillId="6" borderId="1" xfId="0" applyFont="1" applyFill="1" applyBorder="1" applyAlignment="1" applyProtection="1">
      <alignment horizontal="left" vertical="center" wrapText="1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2" fontId="7" fillId="6" borderId="1" xfId="0" applyNumberFormat="1" applyFont="1" applyFill="1" applyBorder="1" applyAlignment="1" applyProtection="1">
      <alignment horizontal="center" vertical="center"/>
      <protection locked="0"/>
    </xf>
    <xf numFmtId="2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0" borderId="1" xfId="1" applyBorder="1"/>
    <xf numFmtId="0" fontId="7" fillId="6" borderId="1" xfId="1" applyFill="1" applyBorder="1" applyAlignment="1" applyProtection="1">
      <alignment horizontal="left" vertical="center" wrapText="1"/>
      <protection locked="0"/>
    </xf>
    <xf numFmtId="0" fontId="7" fillId="6" borderId="14" xfId="1" applyFill="1" applyBorder="1" applyAlignment="1" applyProtection="1">
      <alignment horizontal="center" vertical="center"/>
      <protection locked="0"/>
    </xf>
    <xf numFmtId="2" fontId="7" fillId="6" borderId="14" xfId="1" applyNumberFormat="1" applyFill="1" applyBorder="1" applyAlignment="1" applyProtection="1">
      <alignment horizontal="center" vertical="center"/>
      <protection locked="0"/>
    </xf>
    <xf numFmtId="2" fontId="7" fillId="6" borderId="26" xfId="1" applyNumberFormat="1" applyFill="1" applyBorder="1" applyAlignment="1" applyProtection="1">
      <alignment horizontal="center" vertical="center"/>
      <protection locked="0"/>
    </xf>
    <xf numFmtId="0" fontId="7" fillId="6" borderId="14" xfId="1" applyFill="1" applyBorder="1" applyAlignment="1" applyProtection="1">
      <alignment horizontal="left" vertical="center"/>
      <protection locked="0"/>
    </xf>
    <xf numFmtId="0" fontId="7" fillId="0" borderId="4" xfId="1" applyBorder="1" applyAlignment="1">
      <alignment horizontal="left" vertical="center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7" fillId="6" borderId="2" xfId="1" applyFill="1" applyBorder="1" applyAlignment="1">
      <alignment horizontal="left"/>
    </xf>
    <xf numFmtId="0" fontId="7" fillId="0" borderId="2" xfId="1" applyBorder="1"/>
    <xf numFmtId="0" fontId="7" fillId="6" borderId="2" xfId="1" applyFill="1" applyBorder="1" applyAlignment="1" applyProtection="1">
      <alignment horizontal="left" vertical="center" wrapText="1"/>
      <protection locked="0"/>
    </xf>
    <xf numFmtId="0" fontId="7" fillId="6" borderId="2" xfId="1" applyFill="1" applyBorder="1" applyAlignment="1" applyProtection="1">
      <alignment horizontal="center" vertical="center"/>
      <protection locked="0"/>
    </xf>
    <xf numFmtId="0" fontId="7" fillId="6" borderId="2" xfId="1" applyFill="1" applyBorder="1" applyAlignment="1" applyProtection="1">
      <alignment horizontal="left" vertical="center"/>
      <protection locked="0"/>
    </xf>
    <xf numFmtId="0" fontId="7" fillId="0" borderId="5" xfId="1" applyBorder="1"/>
    <xf numFmtId="0" fontId="7" fillId="6" borderId="5" xfId="1" applyFill="1" applyBorder="1" applyAlignment="1" applyProtection="1">
      <alignment horizontal="left" vertical="center" wrapText="1"/>
      <protection locked="0"/>
    </xf>
    <xf numFmtId="0" fontId="7" fillId="6" borderId="5" xfId="1" applyFill="1" applyBorder="1" applyAlignment="1" applyProtection="1">
      <alignment horizontal="center" vertical="center"/>
      <protection locked="0"/>
    </xf>
    <xf numFmtId="2" fontId="7" fillId="6" borderId="5" xfId="1" applyNumberFormat="1" applyFill="1" applyBorder="1" applyAlignment="1" applyProtection="1">
      <alignment horizontal="center" vertical="center"/>
      <protection locked="0"/>
    </xf>
    <xf numFmtId="2" fontId="7" fillId="6" borderId="24" xfId="1" applyNumberFormat="1" applyFill="1" applyBorder="1" applyAlignment="1" applyProtection="1">
      <alignment horizontal="center" vertical="center"/>
      <protection locked="0"/>
    </xf>
    <xf numFmtId="0" fontId="7" fillId="6" borderId="5" xfId="1" applyFill="1" applyBorder="1" applyAlignment="1" applyProtection="1">
      <alignment horizontal="left" vertical="center"/>
      <protection locked="0"/>
    </xf>
    <xf numFmtId="0" fontId="7" fillId="0" borderId="14" xfId="1" applyBorder="1" applyAlignment="1">
      <alignment horizontal="left" vertical="center"/>
    </xf>
    <xf numFmtId="0" fontId="7" fillId="6" borderId="4" xfId="1" applyFill="1" applyBorder="1" applyAlignment="1" applyProtection="1">
      <alignment horizontal="left" vertical="center" wrapText="1"/>
      <protection locked="0"/>
    </xf>
    <xf numFmtId="1" fontId="7" fillId="6" borderId="4" xfId="1" applyNumberFormat="1" applyFill="1" applyBorder="1" applyAlignment="1" applyProtection="1">
      <alignment horizontal="center" vertical="center"/>
      <protection locked="0"/>
    </xf>
    <xf numFmtId="2" fontId="7" fillId="6" borderId="4" xfId="1" applyNumberFormat="1" applyFill="1" applyBorder="1" applyAlignment="1" applyProtection="1">
      <alignment horizontal="center" vertical="center"/>
      <protection locked="0"/>
    </xf>
    <xf numFmtId="2" fontId="7" fillId="6" borderId="25" xfId="1" applyNumberFormat="1" applyFill="1" applyBorder="1" applyAlignment="1" applyProtection="1">
      <alignment horizontal="center" vertical="center"/>
      <protection locked="0"/>
    </xf>
    <xf numFmtId="0" fontId="7" fillId="6" borderId="4" xfId="1" applyFill="1" applyBorder="1" applyAlignment="1" applyProtection="1">
      <alignment horizontal="left" vertical="center"/>
      <protection locked="0"/>
    </xf>
    <xf numFmtId="1" fontId="7" fillId="6" borderId="2" xfId="1" applyNumberFormat="1" applyFill="1" applyBorder="1" applyAlignment="1" applyProtection="1">
      <alignment horizontal="center" vertical="center"/>
      <protection locked="0"/>
    </xf>
    <xf numFmtId="0" fontId="7" fillId="0" borderId="14" xfId="1" applyBorder="1"/>
    <xf numFmtId="0" fontId="7" fillId="4" borderId="1" xfId="1" applyFill="1" applyBorder="1" applyAlignment="1" applyProtection="1">
      <alignment horizontal="left" vertical="center" wrapText="1"/>
      <protection locked="0"/>
    </xf>
    <xf numFmtId="0" fontId="7" fillId="4" borderId="1" xfId="1" applyFill="1" applyBorder="1" applyAlignment="1" applyProtection="1">
      <alignment horizontal="center" vertical="center"/>
      <protection locked="0"/>
    </xf>
    <xf numFmtId="2" fontId="7" fillId="4" borderId="1" xfId="1" applyNumberFormat="1" applyFill="1" applyBorder="1" applyAlignment="1" applyProtection="1">
      <alignment horizontal="center" vertical="center"/>
      <protection locked="0"/>
    </xf>
    <xf numFmtId="2" fontId="7" fillId="4" borderId="15" xfId="1" applyNumberFormat="1" applyFill="1" applyBorder="1" applyAlignment="1" applyProtection="1">
      <alignment horizontal="center" vertical="center"/>
      <protection locked="0"/>
    </xf>
    <xf numFmtId="0" fontId="7" fillId="4" borderId="1" xfId="1" applyFill="1" applyBorder="1" applyAlignment="1" applyProtection="1">
      <alignment horizontal="left" vertical="center"/>
      <protection locked="0"/>
    </xf>
    <xf numFmtId="0" fontId="7" fillId="7" borderId="2" xfId="1" applyFill="1" applyBorder="1"/>
    <xf numFmtId="0" fontId="7" fillId="4" borderId="2" xfId="1" applyFill="1" applyBorder="1" applyAlignment="1" applyProtection="1">
      <alignment horizontal="left" vertical="center" wrapText="1"/>
      <protection locked="0"/>
    </xf>
    <xf numFmtId="0" fontId="7" fillId="4" borderId="2" xfId="1" applyFill="1" applyBorder="1" applyAlignment="1" applyProtection="1">
      <alignment horizontal="center" vertical="center"/>
      <protection locked="0"/>
    </xf>
    <xf numFmtId="2" fontId="7" fillId="4" borderId="2" xfId="1" applyNumberFormat="1" applyFill="1" applyBorder="1" applyAlignment="1" applyProtection="1">
      <alignment horizontal="center" vertical="center"/>
      <protection locked="0"/>
    </xf>
    <xf numFmtId="2" fontId="7" fillId="4" borderId="17" xfId="1" applyNumberFormat="1" applyFill="1" applyBorder="1" applyAlignment="1" applyProtection="1">
      <alignment horizontal="center" vertical="center"/>
      <protection locked="0"/>
    </xf>
    <xf numFmtId="0" fontId="7" fillId="4" borderId="2" xfId="1" applyFill="1" applyBorder="1" applyAlignment="1" applyProtection="1">
      <alignment horizontal="left" vertical="center"/>
      <protection locked="0"/>
    </xf>
    <xf numFmtId="0" fontId="7" fillId="0" borderId="1" xfId="1" applyBorder="1" applyAlignment="1">
      <alignment vertical="center"/>
    </xf>
    <xf numFmtId="0" fontId="7" fillId="5" borderId="2" xfId="1" applyFill="1" applyBorder="1" applyProtection="1">
      <protection locked="0"/>
    </xf>
    <xf numFmtId="0" fontId="7" fillId="0" borderId="4" xfId="1" applyBorder="1"/>
    <xf numFmtId="0" fontId="7" fillId="6" borderId="4" xfId="1" applyFill="1" applyBorder="1" applyAlignment="1" applyProtection="1">
      <alignment horizontal="center" vertical="center"/>
      <protection locked="0"/>
    </xf>
    <xf numFmtId="0" fontId="7" fillId="4" borderId="4" xfId="1" applyFill="1" applyBorder="1" applyAlignment="1" applyProtection="1">
      <alignment horizontal="left" vertical="center" wrapText="1"/>
      <protection locked="0"/>
    </xf>
    <xf numFmtId="0" fontId="7" fillId="4" borderId="4" xfId="1" applyFill="1" applyBorder="1" applyAlignment="1" applyProtection="1">
      <alignment horizontal="center" vertical="center"/>
      <protection locked="0"/>
    </xf>
    <xf numFmtId="2" fontId="7" fillId="4" borderId="4" xfId="1" applyNumberFormat="1" applyFill="1" applyBorder="1" applyAlignment="1" applyProtection="1">
      <alignment horizontal="center" vertical="center"/>
      <protection locked="0"/>
    </xf>
    <xf numFmtId="2" fontId="7" fillId="4" borderId="25" xfId="1" applyNumberFormat="1" applyFill="1" applyBorder="1" applyAlignment="1" applyProtection="1">
      <alignment horizontal="center" vertical="center"/>
      <protection locked="0"/>
    </xf>
    <xf numFmtId="0" fontId="7" fillId="4" borderId="4" xfId="1" applyFill="1" applyBorder="1" applyAlignment="1" applyProtection="1">
      <alignment horizontal="left" vertical="center"/>
      <protection locked="0"/>
    </xf>
    <xf numFmtId="0" fontId="7" fillId="6" borderId="1" xfId="1" applyFill="1" applyBorder="1" applyAlignment="1" applyProtection="1">
      <alignment horizontal="center" vertical="center"/>
      <protection locked="0"/>
    </xf>
    <xf numFmtId="2" fontId="7" fillId="6" borderId="1" xfId="1" applyNumberFormat="1" applyFill="1" applyBorder="1" applyAlignment="1" applyProtection="1">
      <alignment horizontal="center" vertical="center"/>
      <protection locked="0"/>
    </xf>
    <xf numFmtId="2" fontId="7" fillId="6" borderId="15" xfId="1" applyNumberFormat="1" applyFill="1" applyBorder="1" applyAlignment="1" applyProtection="1">
      <alignment horizontal="center" vertical="center"/>
      <protection locked="0"/>
    </xf>
    <xf numFmtId="0" fontId="7" fillId="6" borderId="1" xfId="1" applyFill="1" applyBorder="1" applyAlignment="1" applyProtection="1">
      <alignment horizontal="left" vertical="center"/>
      <protection locked="0"/>
    </xf>
    <xf numFmtId="0" fontId="7" fillId="0" borderId="1" xfId="1" applyBorder="1" applyAlignment="1">
      <alignment vertical="center" wrapText="1"/>
    </xf>
    <xf numFmtId="2" fontId="7" fillId="4" borderId="2" xfId="1" applyNumberFormat="1" applyFill="1" applyBorder="1" applyAlignment="1">
      <alignment horizontal="center"/>
    </xf>
    <xf numFmtId="1" fontId="7" fillId="4" borderId="1" xfId="1" applyNumberFormat="1" applyFill="1" applyBorder="1" applyAlignment="1" applyProtection="1">
      <alignment horizontal="center" vertical="center"/>
      <protection locked="0"/>
    </xf>
    <xf numFmtId="0" fontId="7" fillId="4" borderId="15" xfId="1" applyFill="1" applyBorder="1" applyAlignment="1" applyProtection="1">
      <alignment horizontal="center" vertical="center"/>
      <protection locked="0"/>
    </xf>
    <xf numFmtId="0" fontId="7" fillId="6" borderId="17" xfId="1" applyFill="1" applyBorder="1" applyAlignment="1" applyProtection="1">
      <alignment horizontal="center" vertical="center"/>
      <protection locked="0"/>
    </xf>
    <xf numFmtId="0" fontId="7" fillId="6" borderId="25" xfId="1" applyFill="1" applyBorder="1" applyAlignment="1" applyProtection="1">
      <alignment horizontal="center" vertical="center"/>
      <protection locked="0"/>
    </xf>
    <xf numFmtId="0" fontId="7" fillId="6" borderId="15" xfId="1" applyFill="1" applyBorder="1" applyAlignment="1" applyProtection="1">
      <alignment horizontal="center" vertical="center"/>
      <protection locked="0"/>
    </xf>
    <xf numFmtId="0" fontId="7" fillId="0" borderId="27" xfId="1" applyBorder="1"/>
    <xf numFmtId="0" fontId="7" fillId="0" borderId="12" xfId="1" applyBorder="1" applyAlignment="1">
      <alignment horizontal="left" vertical="center"/>
    </xf>
    <xf numFmtId="1" fontId="7" fillId="4" borderId="2" xfId="1" applyNumberFormat="1" applyFill="1" applyBorder="1" applyAlignment="1" applyProtection="1">
      <alignment horizontal="center" vertical="center"/>
      <protection locked="0"/>
    </xf>
    <xf numFmtId="0" fontId="7" fillId="0" borderId="1" xfId="1" applyBorder="1" applyAlignment="1">
      <alignment horizontal="left" vertical="center"/>
    </xf>
    <xf numFmtId="0" fontId="7" fillId="0" borderId="5" xfId="1" applyBorder="1" applyAlignment="1">
      <alignment horizontal="left" vertical="center"/>
    </xf>
    <xf numFmtId="2" fontId="7" fillId="4" borderId="5" xfId="1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2" borderId="2" xfId="0" applyFont="1" applyFill="1" applyBorder="1" applyProtection="1"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55" customHeight="1" x14ac:dyDescent="0.3">
      <c r="A1" s="146" t="s">
        <v>7</v>
      </c>
      <c r="B1" s="147"/>
      <c r="C1" s="159" t="s">
        <v>194</v>
      </c>
      <c r="D1" s="160"/>
      <c r="E1" s="160"/>
      <c r="F1" s="148" t="s">
        <v>16</v>
      </c>
      <c r="G1" s="147" t="s">
        <v>17</v>
      </c>
      <c r="H1" s="161" t="s">
        <v>192</v>
      </c>
      <c r="I1" s="161"/>
      <c r="J1" s="161"/>
      <c r="K1" s="161"/>
      <c r="L1" s="147"/>
    </row>
    <row r="2" spans="1:12" ht="18" customHeight="1" x14ac:dyDescent="0.25">
      <c r="A2" s="149" t="s">
        <v>6</v>
      </c>
      <c r="B2" s="147"/>
      <c r="C2" s="147"/>
      <c r="D2" s="146"/>
      <c r="E2" s="147"/>
      <c r="F2" s="147"/>
      <c r="G2" s="147" t="s">
        <v>18</v>
      </c>
      <c r="H2" s="161" t="s">
        <v>193</v>
      </c>
      <c r="I2" s="161"/>
      <c r="J2" s="161"/>
      <c r="K2" s="161"/>
      <c r="L2" s="147"/>
    </row>
    <row r="3" spans="1:12" ht="17.25" customHeight="1" x14ac:dyDescent="0.25">
      <c r="A3" s="150" t="s">
        <v>8</v>
      </c>
      <c r="B3" s="147"/>
      <c r="C3" s="147"/>
      <c r="D3" s="151"/>
      <c r="E3" s="152" t="s">
        <v>9</v>
      </c>
      <c r="F3" s="147"/>
      <c r="G3" s="147" t="s">
        <v>19</v>
      </c>
      <c r="H3" s="153">
        <v>9</v>
      </c>
      <c r="I3" s="153">
        <v>1</v>
      </c>
      <c r="J3" s="154">
        <v>2025</v>
      </c>
      <c r="K3" s="146"/>
      <c r="L3" s="147"/>
    </row>
    <row r="4" spans="1:12" ht="13.8" thickBot="1" x14ac:dyDescent="0.3">
      <c r="A4" s="147"/>
      <c r="B4" s="147"/>
      <c r="C4" s="147"/>
      <c r="D4" s="150"/>
      <c r="E4" s="147"/>
      <c r="F4" s="147"/>
      <c r="G4" s="147"/>
      <c r="H4" s="155" t="s">
        <v>36</v>
      </c>
      <c r="I4" s="155" t="s">
        <v>37</v>
      </c>
      <c r="J4" s="155" t="s">
        <v>38</v>
      </c>
      <c r="K4" s="147"/>
      <c r="L4" s="147"/>
    </row>
    <row r="5" spans="1:12" ht="31.2" thickBot="1" x14ac:dyDescent="0.3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 x14ac:dyDescent="0.3">
      <c r="A6" s="16">
        <v>1</v>
      </c>
      <c r="B6" s="17">
        <v>1</v>
      </c>
      <c r="C6" s="18" t="s">
        <v>20</v>
      </c>
      <c r="D6" s="40" t="s">
        <v>21</v>
      </c>
      <c r="E6" s="41" t="s">
        <v>39</v>
      </c>
      <c r="F6" s="42">
        <v>200</v>
      </c>
      <c r="G6" s="43">
        <v>10.7</v>
      </c>
      <c r="H6" s="44">
        <v>9.3800000000000008</v>
      </c>
      <c r="I6" s="45">
        <v>38.200000000000003</v>
      </c>
      <c r="J6" s="43">
        <v>279.98</v>
      </c>
      <c r="K6" s="46" t="s">
        <v>40</v>
      </c>
      <c r="L6" s="34">
        <v>73</v>
      </c>
    </row>
    <row r="7" spans="1:12" ht="14.4" x14ac:dyDescent="0.3">
      <c r="A7" s="19"/>
      <c r="B7" s="11"/>
      <c r="C7" s="8"/>
      <c r="D7" s="47" t="s">
        <v>41</v>
      </c>
      <c r="E7" s="48" t="s">
        <v>42</v>
      </c>
      <c r="F7" s="49">
        <v>40</v>
      </c>
      <c r="G7" s="50">
        <v>0.44</v>
      </c>
      <c r="H7" s="50">
        <v>0.08</v>
      </c>
      <c r="I7" s="51">
        <v>1.4</v>
      </c>
      <c r="J7" s="52">
        <v>8.08</v>
      </c>
      <c r="K7" s="53" t="s">
        <v>43</v>
      </c>
      <c r="L7" s="36"/>
    </row>
    <row r="8" spans="1:12" ht="14.4" x14ac:dyDescent="0.3">
      <c r="A8" s="19"/>
      <c r="B8" s="11"/>
      <c r="C8" s="8"/>
      <c r="D8" s="54" t="s">
        <v>32</v>
      </c>
      <c r="E8" s="55" t="s">
        <v>44</v>
      </c>
      <c r="F8" s="56">
        <v>60</v>
      </c>
      <c r="G8" s="52">
        <v>5.58</v>
      </c>
      <c r="H8" s="52">
        <v>5.34</v>
      </c>
      <c r="I8" s="57">
        <v>10.8</v>
      </c>
      <c r="J8" s="52">
        <v>113.58</v>
      </c>
      <c r="K8" s="58"/>
      <c r="L8" s="36"/>
    </row>
    <row r="9" spans="1:12" ht="14.4" x14ac:dyDescent="0.3">
      <c r="A9" s="19"/>
      <c r="B9" s="11"/>
      <c r="C9" s="8"/>
      <c r="D9" s="59" t="s">
        <v>22</v>
      </c>
      <c r="E9" s="60" t="s">
        <v>45</v>
      </c>
      <c r="F9" s="61">
        <v>200</v>
      </c>
      <c r="G9" s="50">
        <v>0.18</v>
      </c>
      <c r="H9" s="62">
        <v>0.04</v>
      </c>
      <c r="I9" s="63">
        <v>15.04</v>
      </c>
      <c r="J9" s="52">
        <v>61.24</v>
      </c>
      <c r="K9" s="64" t="s">
        <v>46</v>
      </c>
      <c r="L9" s="36"/>
    </row>
    <row r="10" spans="1:12" ht="14.4" x14ac:dyDescent="0.3">
      <c r="A10" s="19"/>
      <c r="B10" s="11"/>
      <c r="C10" s="8"/>
      <c r="D10" s="4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19"/>
      <c r="B11" s="11"/>
      <c r="C11" s="8"/>
      <c r="D11" s="3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19"/>
      <c r="B12" s="11"/>
      <c r="C12" s="8"/>
      <c r="D12" s="3"/>
      <c r="E12" s="35"/>
      <c r="F12" s="36"/>
      <c r="G12" s="36"/>
      <c r="H12" s="36"/>
      <c r="I12" s="36"/>
      <c r="J12" s="36"/>
      <c r="K12" s="37"/>
      <c r="L12" s="36"/>
    </row>
    <row r="13" spans="1:12" ht="15" thickBot="1" x14ac:dyDescent="0.35">
      <c r="A13" s="20"/>
      <c r="B13" s="13"/>
      <c r="C13" s="5"/>
      <c r="D13" s="14" t="s">
        <v>33</v>
      </c>
      <c r="E13" s="6"/>
      <c r="F13" s="15">
        <f>SUM(F6:F12)</f>
        <v>500</v>
      </c>
      <c r="G13" s="15">
        <f t="shared" ref="G13:J13" si="0">SUM(G6:G12)</f>
        <v>16.899999999999999</v>
      </c>
      <c r="H13" s="15">
        <f t="shared" si="0"/>
        <v>14.84</v>
      </c>
      <c r="I13" s="15">
        <f t="shared" si="0"/>
        <v>65.44</v>
      </c>
      <c r="J13" s="15">
        <f t="shared" si="0"/>
        <v>462.88</v>
      </c>
      <c r="K13" s="21"/>
      <c r="L13" s="15">
        <f t="shared" ref="L13" si="1">SUM(L6:L12)</f>
        <v>73</v>
      </c>
    </row>
    <row r="14" spans="1:12" ht="14.4" x14ac:dyDescent="0.3">
      <c r="A14" s="22">
        <f>A6</f>
        <v>1</v>
      </c>
      <c r="B14" s="9">
        <f>B6</f>
        <v>1</v>
      </c>
      <c r="C14" s="7" t="s">
        <v>23</v>
      </c>
      <c r="D14" s="65" t="s">
        <v>24</v>
      </c>
      <c r="E14" s="66" t="s">
        <v>47</v>
      </c>
      <c r="F14" s="67">
        <v>60</v>
      </c>
      <c r="G14" s="68">
        <v>1.0900000000000001</v>
      </c>
      <c r="H14" s="68">
        <v>2.71</v>
      </c>
      <c r="I14" s="69">
        <v>6.01</v>
      </c>
      <c r="J14" s="43">
        <v>52.75</v>
      </c>
      <c r="K14" s="70" t="s">
        <v>48</v>
      </c>
      <c r="L14" s="36">
        <v>100</v>
      </c>
    </row>
    <row r="15" spans="1:12" ht="14.4" x14ac:dyDescent="0.3">
      <c r="A15" s="19"/>
      <c r="B15" s="11"/>
      <c r="C15" s="8"/>
      <c r="D15" s="59" t="s">
        <v>25</v>
      </c>
      <c r="E15" s="55" t="s">
        <v>49</v>
      </c>
      <c r="F15" s="71">
        <v>210</v>
      </c>
      <c r="G15" s="50">
        <v>1.6</v>
      </c>
      <c r="H15" s="50">
        <v>2.2000000000000002</v>
      </c>
      <c r="I15" s="51">
        <v>9.6</v>
      </c>
      <c r="J15" s="52">
        <f>G15*4+H15*9+I15*4</f>
        <v>64.599999999999994</v>
      </c>
      <c r="K15" s="53" t="s">
        <v>50</v>
      </c>
      <c r="L15" s="36"/>
    </row>
    <row r="16" spans="1:12" ht="14.4" x14ac:dyDescent="0.3">
      <c r="A16" s="19"/>
      <c r="B16" s="11"/>
      <c r="C16" s="8"/>
      <c r="D16" s="4" t="s">
        <v>26</v>
      </c>
      <c r="E16" s="55" t="s">
        <v>51</v>
      </c>
      <c r="F16" s="72">
        <v>150</v>
      </c>
      <c r="G16" s="52">
        <v>12.96</v>
      </c>
      <c r="H16" s="52">
        <v>20.100000000000001</v>
      </c>
      <c r="I16" s="57">
        <v>25.55</v>
      </c>
      <c r="J16" s="52">
        <v>334.94</v>
      </c>
      <c r="K16" s="73" t="s">
        <v>52</v>
      </c>
      <c r="L16" s="36"/>
    </row>
    <row r="17" spans="1:12" ht="14.4" x14ac:dyDescent="0.3">
      <c r="A17" s="19"/>
      <c r="B17" s="11"/>
      <c r="C17" s="8"/>
      <c r="D17" s="59" t="s">
        <v>28</v>
      </c>
      <c r="E17" s="48" t="s">
        <v>53</v>
      </c>
      <c r="F17" s="49">
        <v>200</v>
      </c>
      <c r="G17" s="50">
        <v>0.2</v>
      </c>
      <c r="H17" s="50">
        <v>0.16</v>
      </c>
      <c r="I17" s="51">
        <v>18.84</v>
      </c>
      <c r="J17" s="52">
        <v>77.599999999999994</v>
      </c>
      <c r="K17" s="53" t="s">
        <v>54</v>
      </c>
      <c r="L17" s="36"/>
    </row>
    <row r="18" spans="1:12" ht="14.4" x14ac:dyDescent="0.3">
      <c r="A18" s="19"/>
      <c r="B18" s="11"/>
      <c r="C18" s="8"/>
      <c r="D18" s="59" t="s">
        <v>29</v>
      </c>
      <c r="E18" s="48" t="s">
        <v>55</v>
      </c>
      <c r="F18" s="49">
        <v>40</v>
      </c>
      <c r="G18" s="50">
        <v>3.04</v>
      </c>
      <c r="H18" s="50">
        <v>0.32</v>
      </c>
      <c r="I18" s="51">
        <v>19.68</v>
      </c>
      <c r="J18" s="52">
        <v>93.76</v>
      </c>
      <c r="K18" s="53" t="s">
        <v>56</v>
      </c>
      <c r="L18" s="36"/>
    </row>
    <row r="19" spans="1:12" ht="14.4" x14ac:dyDescent="0.3">
      <c r="A19" s="19"/>
      <c r="B19" s="11"/>
      <c r="C19" s="8"/>
      <c r="D19" s="59" t="s">
        <v>30</v>
      </c>
      <c r="E19" s="48" t="s">
        <v>57</v>
      </c>
      <c r="F19" s="49">
        <v>40</v>
      </c>
      <c r="G19" s="74">
        <v>2.2400000000000002</v>
      </c>
      <c r="H19" s="74">
        <v>0.44</v>
      </c>
      <c r="I19" s="75">
        <v>23.76</v>
      </c>
      <c r="J19" s="74">
        <v>107.96</v>
      </c>
      <c r="K19" s="53" t="s">
        <v>58</v>
      </c>
      <c r="L19" s="36"/>
    </row>
    <row r="20" spans="1:12" ht="14.4" x14ac:dyDescent="0.3">
      <c r="A20" s="19"/>
      <c r="B20" s="11"/>
      <c r="C20" s="8"/>
      <c r="D20" s="3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19"/>
      <c r="B21" s="11"/>
      <c r="C21" s="8"/>
      <c r="D21" s="3"/>
      <c r="E21" s="35"/>
      <c r="F21" s="36"/>
      <c r="G21" s="36"/>
      <c r="H21" s="36"/>
      <c r="I21" s="36"/>
      <c r="J21" s="36"/>
      <c r="K21" s="37"/>
      <c r="L21" s="36"/>
    </row>
    <row r="22" spans="1:12" ht="15" thickBot="1" x14ac:dyDescent="0.35">
      <c r="A22" s="20"/>
      <c r="B22" s="13"/>
      <c r="C22" s="5"/>
      <c r="D22" s="14" t="s">
        <v>33</v>
      </c>
      <c r="E22" s="6"/>
      <c r="F22" s="15">
        <f>SUM(F14:F21)</f>
        <v>700</v>
      </c>
      <c r="G22" s="15">
        <f>SUM(G14:G21)</f>
        <v>21.130000000000003</v>
      </c>
      <c r="H22" s="15">
        <f>SUM(H14:H21)</f>
        <v>25.930000000000003</v>
      </c>
      <c r="I22" s="15">
        <f>SUM(I14:I21)</f>
        <v>103.44000000000001</v>
      </c>
      <c r="J22" s="15">
        <f>SUM(J14:J21)</f>
        <v>731.61</v>
      </c>
      <c r="K22" s="21"/>
      <c r="L22" s="15">
        <f>SUM(L14:L20)</f>
        <v>100</v>
      </c>
    </row>
    <row r="23" spans="1:12" ht="14.4" x14ac:dyDescent="0.3">
      <c r="A23" s="22">
        <f>A6</f>
        <v>1</v>
      </c>
      <c r="B23" s="9">
        <f>B6</f>
        <v>1</v>
      </c>
      <c r="C23" s="7" t="s">
        <v>31</v>
      </c>
      <c r="D23" s="76" t="s">
        <v>59</v>
      </c>
      <c r="E23" s="77" t="s">
        <v>60</v>
      </c>
      <c r="F23" s="78">
        <v>110</v>
      </c>
      <c r="G23" s="79">
        <v>7.89</v>
      </c>
      <c r="H23" s="79">
        <v>10.97</v>
      </c>
      <c r="I23" s="80">
        <v>37.200000000000003</v>
      </c>
      <c r="J23" s="79">
        <v>278.54000000000002</v>
      </c>
      <c r="K23" s="81" t="s">
        <v>61</v>
      </c>
      <c r="L23" s="36">
        <v>40</v>
      </c>
    </row>
    <row r="24" spans="1:12" ht="14.4" x14ac:dyDescent="0.3">
      <c r="A24" s="19"/>
      <c r="B24" s="11"/>
      <c r="C24" s="8"/>
      <c r="D24" s="59" t="s">
        <v>28</v>
      </c>
      <c r="E24" s="48" t="s">
        <v>62</v>
      </c>
      <c r="F24" s="71">
        <v>200</v>
      </c>
      <c r="G24" s="50">
        <v>0.14000000000000001</v>
      </c>
      <c r="H24" s="50">
        <v>0.06</v>
      </c>
      <c r="I24" s="51">
        <v>22.36</v>
      </c>
      <c r="J24" s="50">
        <v>90.54</v>
      </c>
      <c r="K24" s="53" t="s">
        <v>63</v>
      </c>
      <c r="L24" s="36"/>
    </row>
    <row r="25" spans="1:12" ht="14.4" x14ac:dyDescent="0.3">
      <c r="A25" s="19"/>
      <c r="B25" s="11"/>
      <c r="C25" s="8"/>
      <c r="D25" s="3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19"/>
      <c r="B26" s="11"/>
      <c r="C26" s="8"/>
      <c r="D26" s="3"/>
      <c r="E26" s="35"/>
      <c r="F26" s="36"/>
      <c r="G26" s="36"/>
      <c r="H26" s="36"/>
      <c r="I26" s="36"/>
      <c r="J26" s="36"/>
      <c r="K26" s="37"/>
      <c r="L26" s="36"/>
    </row>
    <row r="27" spans="1:12" ht="14.4" x14ac:dyDescent="0.3">
      <c r="A27" s="20"/>
      <c r="B27" s="13"/>
      <c r="C27" s="5"/>
      <c r="D27" s="14" t="s">
        <v>33</v>
      </c>
      <c r="E27" s="6"/>
      <c r="F27" s="15">
        <f>SUM(F23:F26)</f>
        <v>310</v>
      </c>
      <c r="G27" s="15">
        <f t="shared" ref="G27:J27" si="2">SUM(G23:G26)</f>
        <v>8.0299999999999994</v>
      </c>
      <c r="H27" s="15">
        <f t="shared" si="2"/>
        <v>11.030000000000001</v>
      </c>
      <c r="I27" s="15">
        <f t="shared" si="2"/>
        <v>59.56</v>
      </c>
      <c r="J27" s="15">
        <f t="shared" si="2"/>
        <v>369.08000000000004</v>
      </c>
      <c r="K27" s="21"/>
      <c r="L27" s="15">
        <f>SUM(L23:L26)</f>
        <v>40</v>
      </c>
    </row>
    <row r="28" spans="1:12" ht="15" thickBot="1" x14ac:dyDescent="0.3">
      <c r="A28" s="25">
        <f>A6</f>
        <v>1</v>
      </c>
      <c r="B28" s="26">
        <f>B6</f>
        <v>1</v>
      </c>
      <c r="C28" s="157" t="s">
        <v>4</v>
      </c>
      <c r="D28" s="158"/>
      <c r="E28" s="27"/>
      <c r="F28" s="28">
        <f>F13+F22+F27</f>
        <v>1510</v>
      </c>
      <c r="G28" s="28">
        <f>G13+G22+G27</f>
        <v>46.06</v>
      </c>
      <c r="H28" s="28">
        <f>H13+H22+H27</f>
        <v>51.800000000000004</v>
      </c>
      <c r="I28" s="28">
        <f t="shared" ref="I28:J28" si="3">I13+I22+I27</f>
        <v>228.44</v>
      </c>
      <c r="J28" s="28">
        <f t="shared" si="3"/>
        <v>1563.5700000000002</v>
      </c>
      <c r="K28" s="29"/>
      <c r="L28" s="28">
        <f>L13+L22+L27</f>
        <v>213</v>
      </c>
    </row>
    <row r="29" spans="1:12" ht="14.4" x14ac:dyDescent="0.3">
      <c r="A29" s="10">
        <v>1</v>
      </c>
      <c r="B29" s="11">
        <v>2</v>
      </c>
      <c r="C29" s="18" t="s">
        <v>20</v>
      </c>
      <c r="D29" s="82" t="s">
        <v>21</v>
      </c>
      <c r="E29" s="83" t="s">
        <v>64</v>
      </c>
      <c r="F29" s="84">
        <v>100</v>
      </c>
      <c r="G29" s="85">
        <v>13.46</v>
      </c>
      <c r="H29" s="85">
        <v>15.09</v>
      </c>
      <c r="I29" s="86">
        <v>10.07</v>
      </c>
      <c r="J29" s="85">
        <v>229.7</v>
      </c>
      <c r="K29" s="87" t="s">
        <v>65</v>
      </c>
      <c r="L29" s="34">
        <v>73</v>
      </c>
    </row>
    <row r="30" spans="1:12" ht="14.4" x14ac:dyDescent="0.3">
      <c r="A30" s="10"/>
      <c r="B30" s="11"/>
      <c r="C30" s="8"/>
      <c r="D30" s="88" t="s">
        <v>41</v>
      </c>
      <c r="E30" s="66" t="s">
        <v>66</v>
      </c>
      <c r="F30" s="67">
        <v>30</v>
      </c>
      <c r="G30" s="68">
        <v>0.21</v>
      </c>
      <c r="H30" s="68">
        <v>0.03</v>
      </c>
      <c r="I30" s="69">
        <v>0.56999999999999995</v>
      </c>
      <c r="J30" s="89">
        <v>3.39</v>
      </c>
      <c r="K30" s="90" t="s">
        <v>67</v>
      </c>
      <c r="L30" s="36"/>
    </row>
    <row r="31" spans="1:12" ht="14.4" x14ac:dyDescent="0.3">
      <c r="A31" s="10"/>
      <c r="B31" s="11"/>
      <c r="C31" s="8"/>
      <c r="D31" s="91" t="s">
        <v>29</v>
      </c>
      <c r="E31" s="92" t="s">
        <v>55</v>
      </c>
      <c r="F31" s="93">
        <v>20</v>
      </c>
      <c r="G31" s="74">
        <v>1.52</v>
      </c>
      <c r="H31" s="74">
        <v>0.16</v>
      </c>
      <c r="I31" s="75">
        <v>9.84</v>
      </c>
      <c r="J31" s="74">
        <v>46.88</v>
      </c>
      <c r="K31" s="94" t="s">
        <v>56</v>
      </c>
      <c r="L31" s="36"/>
    </row>
    <row r="32" spans="1:12" ht="14.4" x14ac:dyDescent="0.3">
      <c r="A32" s="10"/>
      <c r="B32" s="11"/>
      <c r="C32" s="8"/>
      <c r="D32" s="91" t="s">
        <v>22</v>
      </c>
      <c r="E32" s="92" t="s">
        <v>68</v>
      </c>
      <c r="F32" s="93">
        <v>200</v>
      </c>
      <c r="G32" s="74">
        <v>0.12</v>
      </c>
      <c r="H32" s="74">
        <v>0.4</v>
      </c>
      <c r="I32" s="75">
        <v>15.14</v>
      </c>
      <c r="J32" s="74">
        <v>61.4</v>
      </c>
      <c r="K32" s="94" t="s">
        <v>69</v>
      </c>
      <c r="L32" s="36"/>
    </row>
    <row r="33" spans="1:12" ht="14.4" x14ac:dyDescent="0.3">
      <c r="A33" s="10"/>
      <c r="B33" s="11"/>
      <c r="C33" s="8"/>
      <c r="D33" s="95" t="s">
        <v>70</v>
      </c>
      <c r="E33" s="96" t="s">
        <v>71</v>
      </c>
      <c r="F33" s="97">
        <v>200</v>
      </c>
      <c r="G33" s="98">
        <v>3.2</v>
      </c>
      <c r="H33" s="98">
        <v>1</v>
      </c>
      <c r="I33" s="99">
        <v>42</v>
      </c>
      <c r="J33" s="98">
        <v>189.8</v>
      </c>
      <c r="K33" s="100"/>
      <c r="L33" s="36"/>
    </row>
    <row r="34" spans="1:12" ht="14.4" x14ac:dyDescent="0.3">
      <c r="A34" s="10"/>
      <c r="B34" s="11"/>
      <c r="C34" s="8"/>
      <c r="D34" s="3"/>
      <c r="E34" s="35"/>
      <c r="F34" s="36"/>
      <c r="G34" s="36"/>
      <c r="H34" s="36"/>
      <c r="I34" s="36"/>
      <c r="J34" s="36"/>
      <c r="K34" s="37"/>
      <c r="L34" s="36"/>
    </row>
    <row r="35" spans="1:12" ht="14.4" x14ac:dyDescent="0.3">
      <c r="A35" s="10"/>
      <c r="B35" s="11"/>
      <c r="C35" s="8"/>
      <c r="D35" s="3"/>
      <c r="E35" s="35"/>
      <c r="F35" s="36"/>
      <c r="G35" s="36"/>
      <c r="H35" s="36"/>
      <c r="I35" s="36"/>
      <c r="J35" s="36"/>
      <c r="K35" s="37"/>
      <c r="L35" s="36"/>
    </row>
    <row r="36" spans="1:12" ht="15" thickBot="1" x14ac:dyDescent="0.35">
      <c r="A36" s="12"/>
      <c r="B36" s="13"/>
      <c r="C36" s="5"/>
      <c r="D36" s="14" t="s">
        <v>33</v>
      </c>
      <c r="E36" s="6"/>
      <c r="F36" s="15">
        <f>SUM(F29:F35)</f>
        <v>550</v>
      </c>
      <c r="G36" s="15">
        <f t="shared" ref="G36" si="4">SUM(G29:G35)</f>
        <v>18.510000000000002</v>
      </c>
      <c r="H36" s="15">
        <f t="shared" ref="H36" si="5">SUM(H29:H35)</f>
        <v>16.68</v>
      </c>
      <c r="I36" s="15">
        <f t="shared" ref="I36" si="6">SUM(I29:I35)</f>
        <v>77.62</v>
      </c>
      <c r="J36" s="15">
        <f t="shared" ref="J36" si="7">SUM(J29:J35)</f>
        <v>531.16999999999996</v>
      </c>
      <c r="K36" s="21"/>
      <c r="L36" s="15">
        <f t="shared" ref="L36:L60" si="8">SUM(L29:L35)</f>
        <v>73</v>
      </c>
    </row>
    <row r="37" spans="1:12" ht="14.4" x14ac:dyDescent="0.3">
      <c r="A37" s="9">
        <f>A29</f>
        <v>1</v>
      </c>
      <c r="B37" s="9">
        <f>B29</f>
        <v>2</v>
      </c>
      <c r="C37" s="7" t="s">
        <v>23</v>
      </c>
      <c r="D37" s="101" t="s">
        <v>24</v>
      </c>
      <c r="E37" s="102" t="s">
        <v>72</v>
      </c>
      <c r="F37" s="103">
        <v>60</v>
      </c>
      <c r="G37" s="104">
        <v>0.77</v>
      </c>
      <c r="H37" s="104">
        <v>3.22</v>
      </c>
      <c r="I37" s="105">
        <v>4.38</v>
      </c>
      <c r="J37" s="104">
        <v>49.59</v>
      </c>
      <c r="K37" s="106" t="s">
        <v>73</v>
      </c>
      <c r="L37" s="36">
        <v>100</v>
      </c>
    </row>
    <row r="38" spans="1:12" ht="14.4" x14ac:dyDescent="0.3">
      <c r="A38" s="10"/>
      <c r="B38" s="11"/>
      <c r="C38" s="8"/>
      <c r="D38" s="91" t="s">
        <v>25</v>
      </c>
      <c r="E38" s="92" t="s">
        <v>74</v>
      </c>
      <c r="F38" s="107">
        <v>200</v>
      </c>
      <c r="G38" s="74">
        <v>1.98</v>
      </c>
      <c r="H38" s="74">
        <v>3.84</v>
      </c>
      <c r="I38" s="75">
        <v>13.76</v>
      </c>
      <c r="J38" s="74">
        <v>97.52</v>
      </c>
      <c r="K38" s="94" t="s">
        <v>75</v>
      </c>
      <c r="L38" s="36"/>
    </row>
    <row r="39" spans="1:12" ht="14.4" x14ac:dyDescent="0.3">
      <c r="A39" s="10"/>
      <c r="B39" s="11"/>
      <c r="C39" s="8"/>
      <c r="D39" s="91" t="s">
        <v>26</v>
      </c>
      <c r="E39" s="92" t="s">
        <v>76</v>
      </c>
      <c r="F39" s="107">
        <v>100</v>
      </c>
      <c r="G39" s="74">
        <v>15.61</v>
      </c>
      <c r="H39" s="74">
        <v>14.8</v>
      </c>
      <c r="I39" s="75">
        <v>0.43</v>
      </c>
      <c r="J39" s="74">
        <v>197.36</v>
      </c>
      <c r="K39" s="94" t="s">
        <v>77</v>
      </c>
      <c r="L39" s="36"/>
    </row>
    <row r="40" spans="1:12" ht="14.4" x14ac:dyDescent="0.3">
      <c r="A40" s="10"/>
      <c r="B40" s="11"/>
      <c r="C40" s="8"/>
      <c r="D40" s="91" t="s">
        <v>27</v>
      </c>
      <c r="E40" s="92" t="s">
        <v>78</v>
      </c>
      <c r="F40" s="93">
        <v>150</v>
      </c>
      <c r="G40" s="74">
        <v>3.26</v>
      </c>
      <c r="H40" s="74">
        <v>4.6100000000000003</v>
      </c>
      <c r="I40" s="75">
        <v>24.44</v>
      </c>
      <c r="J40" s="74">
        <v>152.12</v>
      </c>
      <c r="K40" s="94" t="s">
        <v>79</v>
      </c>
      <c r="L40" s="36"/>
    </row>
    <row r="41" spans="1:12" ht="14.4" x14ac:dyDescent="0.3">
      <c r="A41" s="10"/>
      <c r="B41" s="11"/>
      <c r="C41" s="8"/>
      <c r="D41" s="95" t="s">
        <v>28</v>
      </c>
      <c r="E41" s="92" t="s">
        <v>80</v>
      </c>
      <c r="F41" s="93">
        <v>200</v>
      </c>
      <c r="G41" s="74">
        <v>0.38</v>
      </c>
      <c r="H41" s="74">
        <v>0</v>
      </c>
      <c r="I41" s="75">
        <v>25.72</v>
      </c>
      <c r="J41" s="74">
        <v>104.4</v>
      </c>
      <c r="K41" s="94" t="s">
        <v>81</v>
      </c>
      <c r="L41" s="36"/>
    </row>
    <row r="42" spans="1:12" ht="14.4" x14ac:dyDescent="0.3">
      <c r="A42" s="10"/>
      <c r="B42" s="11"/>
      <c r="C42" s="8"/>
      <c r="D42" s="91" t="s">
        <v>29</v>
      </c>
      <c r="E42" s="92" t="s">
        <v>55</v>
      </c>
      <c r="F42" s="93">
        <v>30</v>
      </c>
      <c r="G42" s="74">
        <v>2.2799999999999998</v>
      </c>
      <c r="H42" s="74">
        <v>0.24</v>
      </c>
      <c r="I42" s="75">
        <v>14.76</v>
      </c>
      <c r="J42" s="74">
        <v>70.319999999999993</v>
      </c>
      <c r="K42" s="94" t="s">
        <v>56</v>
      </c>
      <c r="L42" s="36"/>
    </row>
    <row r="43" spans="1:12" ht="14.4" x14ac:dyDescent="0.3">
      <c r="A43" s="10"/>
      <c r="B43" s="11"/>
      <c r="C43" s="8"/>
      <c r="D43" s="91" t="s">
        <v>30</v>
      </c>
      <c r="E43" s="48" t="s">
        <v>57</v>
      </c>
      <c r="F43" s="49">
        <v>40</v>
      </c>
      <c r="G43" s="74">
        <v>2.2400000000000002</v>
      </c>
      <c r="H43" s="74">
        <v>0.44</v>
      </c>
      <c r="I43" s="75">
        <v>23.76</v>
      </c>
      <c r="J43" s="74">
        <v>107.96</v>
      </c>
      <c r="K43" s="53" t="s">
        <v>58</v>
      </c>
      <c r="L43" s="36"/>
    </row>
    <row r="44" spans="1:12" ht="14.4" x14ac:dyDescent="0.3">
      <c r="A44" s="10"/>
      <c r="B44" s="11"/>
      <c r="C44" s="8"/>
      <c r="D44" s="3"/>
      <c r="E44" s="35"/>
      <c r="F44" s="36"/>
      <c r="G44" s="36"/>
      <c r="H44" s="36"/>
      <c r="I44" s="36"/>
      <c r="J44" s="36"/>
      <c r="K44" s="37"/>
      <c r="L44" s="36"/>
    </row>
    <row r="45" spans="1:12" ht="14.4" x14ac:dyDescent="0.3">
      <c r="A45" s="10"/>
      <c r="B45" s="11"/>
      <c r="C45" s="8"/>
      <c r="D45" s="3"/>
      <c r="E45" s="35"/>
      <c r="F45" s="36"/>
      <c r="G45" s="36"/>
      <c r="H45" s="36"/>
      <c r="I45" s="36"/>
      <c r="J45" s="36"/>
      <c r="K45" s="37"/>
      <c r="L45" s="36"/>
    </row>
    <row r="46" spans="1:12" ht="15" thickBot="1" x14ac:dyDescent="0.35">
      <c r="A46" s="12"/>
      <c r="B46" s="13"/>
      <c r="C46" s="5"/>
      <c r="D46" s="14" t="s">
        <v>33</v>
      </c>
      <c r="E46" s="6"/>
      <c r="F46" s="15">
        <f>SUM(F37:F45)</f>
        <v>780</v>
      </c>
      <c r="G46" s="15">
        <f t="shared" ref="G46" si="9">SUM(G37:G45)</f>
        <v>26.519999999999996</v>
      </c>
      <c r="H46" s="15">
        <f t="shared" ref="H46" si="10">SUM(H37:H45)</f>
        <v>27.15</v>
      </c>
      <c r="I46" s="15">
        <f t="shared" ref="I46" si="11">SUM(I37:I45)</f>
        <v>107.25000000000001</v>
      </c>
      <c r="J46" s="15">
        <f t="shared" ref="J46" si="12">SUM(J37:J45)</f>
        <v>779.27</v>
      </c>
      <c r="K46" s="21"/>
      <c r="L46" s="15">
        <v>100</v>
      </c>
    </row>
    <row r="47" spans="1:12" ht="14.4" x14ac:dyDescent="0.3">
      <c r="A47" s="9">
        <f>A29</f>
        <v>1</v>
      </c>
      <c r="B47" s="9">
        <f>B29</f>
        <v>2</v>
      </c>
      <c r="C47" s="7" t="s">
        <v>31</v>
      </c>
      <c r="D47" s="108" t="s">
        <v>21</v>
      </c>
      <c r="E47" s="109" t="s">
        <v>82</v>
      </c>
      <c r="F47" s="110">
        <v>100</v>
      </c>
      <c r="G47" s="111">
        <v>9.14</v>
      </c>
      <c r="H47" s="111">
        <v>10.74</v>
      </c>
      <c r="I47" s="112">
        <v>31.08</v>
      </c>
      <c r="J47" s="111">
        <v>257.54000000000002</v>
      </c>
      <c r="K47" s="113" t="s">
        <v>83</v>
      </c>
      <c r="L47" s="36">
        <v>40</v>
      </c>
    </row>
    <row r="48" spans="1:12" ht="14.4" x14ac:dyDescent="0.3">
      <c r="A48" s="10"/>
      <c r="B48" s="11"/>
      <c r="C48" s="8"/>
      <c r="D48" s="114" t="s">
        <v>28</v>
      </c>
      <c r="E48" s="115" t="s">
        <v>84</v>
      </c>
      <c r="F48" s="116">
        <v>200</v>
      </c>
      <c r="G48" s="117">
        <v>0.12</v>
      </c>
      <c r="H48" s="117">
        <v>0.02</v>
      </c>
      <c r="I48" s="118">
        <v>15.4</v>
      </c>
      <c r="J48" s="117">
        <v>62.26</v>
      </c>
      <c r="K48" s="119" t="s">
        <v>85</v>
      </c>
      <c r="L48" s="36"/>
    </row>
    <row r="49" spans="1:12" ht="14.4" x14ac:dyDescent="0.3">
      <c r="A49" s="10"/>
      <c r="B49" s="11"/>
      <c r="C49" s="8"/>
      <c r="D49" s="3"/>
      <c r="E49" s="35"/>
      <c r="F49" s="36"/>
      <c r="G49" s="36"/>
      <c r="H49" s="36"/>
      <c r="I49" s="36"/>
      <c r="J49" s="36"/>
      <c r="K49" s="37"/>
      <c r="L49" s="36"/>
    </row>
    <row r="50" spans="1:12" ht="14.4" x14ac:dyDescent="0.3">
      <c r="A50" s="10"/>
      <c r="B50" s="11"/>
      <c r="C50" s="8"/>
      <c r="D50" s="3"/>
      <c r="E50" s="35"/>
      <c r="F50" s="36"/>
      <c r="G50" s="36"/>
      <c r="H50" s="36"/>
      <c r="I50" s="36"/>
      <c r="J50" s="36"/>
      <c r="K50" s="37"/>
      <c r="L50" s="36"/>
    </row>
    <row r="51" spans="1:12" ht="14.4" x14ac:dyDescent="0.3">
      <c r="A51" s="12"/>
      <c r="B51" s="13"/>
      <c r="C51" s="5"/>
      <c r="D51" s="14" t="s">
        <v>33</v>
      </c>
      <c r="E51" s="6"/>
      <c r="F51" s="15">
        <f>SUM(F47:F50)</f>
        <v>300</v>
      </c>
      <c r="G51" s="15">
        <f t="shared" ref="G51" si="13">SUM(G47:G50)</f>
        <v>9.26</v>
      </c>
      <c r="H51" s="15">
        <f t="shared" ref="H51" si="14">SUM(H47:H50)</f>
        <v>10.76</v>
      </c>
      <c r="I51" s="15">
        <f t="shared" ref="I51" si="15">SUM(I47:I50)</f>
        <v>46.48</v>
      </c>
      <c r="J51" s="15">
        <f t="shared" ref="J51" si="16">SUM(J47:J50)</f>
        <v>319.8</v>
      </c>
      <c r="K51" s="21"/>
      <c r="L51" s="15">
        <v>40</v>
      </c>
    </row>
    <row r="52" spans="1:12" ht="15.75" customHeight="1" thickBot="1" x14ac:dyDescent="0.3">
      <c r="A52" s="30">
        <f>A29</f>
        <v>1</v>
      </c>
      <c r="B52" s="30">
        <f>B29</f>
        <v>2</v>
      </c>
      <c r="C52" s="157" t="s">
        <v>4</v>
      </c>
      <c r="D52" s="158"/>
      <c r="E52" s="27"/>
      <c r="F52" s="28">
        <f>F36+F46+F51</f>
        <v>1630</v>
      </c>
      <c r="G52" s="28">
        <f>G36+G46+G51</f>
        <v>54.29</v>
      </c>
      <c r="H52" s="28">
        <f t="shared" ref="H52:J52" si="17">H36+H46+H51</f>
        <v>54.589999999999996</v>
      </c>
      <c r="I52" s="28">
        <f t="shared" si="17"/>
        <v>231.35</v>
      </c>
      <c r="J52" s="28">
        <f t="shared" si="17"/>
        <v>1630.24</v>
      </c>
      <c r="K52" s="29"/>
      <c r="L52" s="28">
        <f>L36+L46+L51</f>
        <v>213</v>
      </c>
    </row>
    <row r="53" spans="1:12" ht="14.4" x14ac:dyDescent="0.3">
      <c r="A53" s="16">
        <v>1</v>
      </c>
      <c r="B53" s="17">
        <v>3</v>
      </c>
      <c r="C53" s="18" t="s">
        <v>20</v>
      </c>
      <c r="D53" s="120" t="s">
        <v>21</v>
      </c>
      <c r="E53" s="109" t="s">
        <v>86</v>
      </c>
      <c r="F53" s="110">
        <v>200</v>
      </c>
      <c r="G53" s="111">
        <v>5.8</v>
      </c>
      <c r="H53" s="111">
        <v>3</v>
      </c>
      <c r="I53" s="112">
        <v>32.200000000000003</v>
      </c>
      <c r="J53" s="111">
        <v>179.92</v>
      </c>
      <c r="K53" s="113" t="s">
        <v>87</v>
      </c>
      <c r="L53" s="34">
        <v>73</v>
      </c>
    </row>
    <row r="54" spans="1:12" ht="14.4" x14ac:dyDescent="0.3">
      <c r="A54" s="19"/>
      <c r="B54" s="11"/>
      <c r="C54" s="8"/>
      <c r="D54" s="54" t="s">
        <v>32</v>
      </c>
      <c r="E54" s="55" t="s">
        <v>88</v>
      </c>
      <c r="F54" s="107">
        <v>40</v>
      </c>
      <c r="G54" s="74">
        <v>3.7</v>
      </c>
      <c r="H54" s="74">
        <v>5.07</v>
      </c>
      <c r="I54" s="75">
        <v>7.2</v>
      </c>
      <c r="J54" s="74">
        <v>89.28</v>
      </c>
      <c r="K54" s="94"/>
      <c r="L54" s="36"/>
    </row>
    <row r="55" spans="1:12" ht="14.4" x14ac:dyDescent="0.3">
      <c r="A55" s="19"/>
      <c r="B55" s="11"/>
      <c r="C55" s="8"/>
      <c r="D55" s="121" t="s">
        <v>89</v>
      </c>
      <c r="E55" s="92" t="s">
        <v>90</v>
      </c>
      <c r="F55" s="93">
        <v>20</v>
      </c>
      <c r="G55" s="74">
        <v>4.4000000000000004</v>
      </c>
      <c r="H55" s="74">
        <v>5.2</v>
      </c>
      <c r="I55" s="75">
        <v>0</v>
      </c>
      <c r="J55" s="74">
        <v>64.239999999999995</v>
      </c>
      <c r="K55" s="94" t="s">
        <v>91</v>
      </c>
      <c r="L55" s="36"/>
    </row>
    <row r="56" spans="1:12" ht="14.4" x14ac:dyDescent="0.3">
      <c r="A56" s="19"/>
      <c r="B56" s="11"/>
      <c r="C56" s="8"/>
      <c r="D56" s="91" t="s">
        <v>29</v>
      </c>
      <c r="E56" s="92" t="s">
        <v>92</v>
      </c>
      <c r="F56" s="93">
        <v>40</v>
      </c>
      <c r="G56" s="74">
        <v>3</v>
      </c>
      <c r="H56" s="74">
        <v>1.1599999999999999</v>
      </c>
      <c r="I56" s="75">
        <v>20.56</v>
      </c>
      <c r="J56" s="74">
        <v>104.68</v>
      </c>
      <c r="K56" s="94" t="s">
        <v>93</v>
      </c>
      <c r="L56" s="36"/>
    </row>
    <row r="57" spans="1:12" ht="14.4" x14ac:dyDescent="0.3">
      <c r="A57" s="19"/>
      <c r="B57" s="11"/>
      <c r="C57" s="8"/>
      <c r="D57" s="122" t="s">
        <v>22</v>
      </c>
      <c r="E57" s="102" t="s">
        <v>94</v>
      </c>
      <c r="F57" s="123">
        <v>200</v>
      </c>
      <c r="G57" s="104">
        <v>3.9</v>
      </c>
      <c r="H57" s="104">
        <v>3.06</v>
      </c>
      <c r="I57" s="105">
        <v>16.34</v>
      </c>
      <c r="J57" s="104">
        <v>108.66</v>
      </c>
      <c r="K57" s="106" t="s">
        <v>95</v>
      </c>
      <c r="L57" s="36"/>
    </row>
    <row r="58" spans="1:12" ht="14.4" x14ac:dyDescent="0.3">
      <c r="A58" s="19"/>
      <c r="B58" s="11"/>
      <c r="C58" s="8"/>
      <c r="D58" s="3"/>
      <c r="E58" s="35"/>
      <c r="F58" s="36"/>
      <c r="G58" s="36"/>
      <c r="H58" s="36"/>
      <c r="I58" s="36"/>
      <c r="J58" s="36"/>
      <c r="K58" s="37"/>
      <c r="L58" s="36"/>
    </row>
    <row r="59" spans="1:12" ht="14.4" x14ac:dyDescent="0.3">
      <c r="A59" s="19"/>
      <c r="B59" s="11"/>
      <c r="C59" s="8"/>
      <c r="D59" s="3"/>
      <c r="E59" s="35"/>
      <c r="F59" s="36"/>
      <c r="G59" s="36"/>
      <c r="H59" s="36"/>
      <c r="I59" s="36"/>
      <c r="J59" s="36"/>
      <c r="K59" s="37"/>
      <c r="L59" s="36"/>
    </row>
    <row r="60" spans="1:12" ht="14.4" x14ac:dyDescent="0.3">
      <c r="A60" s="20"/>
      <c r="B60" s="13"/>
      <c r="C60" s="5"/>
      <c r="D60" s="14" t="s">
        <v>33</v>
      </c>
      <c r="E60" s="6"/>
      <c r="F60" s="15">
        <f>SUM(F53:F59)</f>
        <v>500</v>
      </c>
      <c r="G60" s="15">
        <f t="shared" ref="G60" si="18">SUM(G53:G59)</f>
        <v>20.799999999999997</v>
      </c>
      <c r="H60" s="15">
        <f t="shared" ref="H60" si="19">SUM(H53:H59)</f>
        <v>17.489999999999998</v>
      </c>
      <c r="I60" s="15">
        <f t="shared" ref="I60" si="20">SUM(I53:I59)</f>
        <v>76.300000000000011</v>
      </c>
      <c r="J60" s="15">
        <f t="shared" ref="J60" si="21">SUM(J53:J59)</f>
        <v>546.78</v>
      </c>
      <c r="K60" s="21"/>
      <c r="L60" s="15">
        <f t="shared" si="8"/>
        <v>73</v>
      </c>
    </row>
    <row r="61" spans="1:12" ht="14.4" x14ac:dyDescent="0.3">
      <c r="A61" s="22">
        <f>A53</f>
        <v>1</v>
      </c>
      <c r="B61" s="9">
        <f>B53</f>
        <v>3</v>
      </c>
      <c r="C61" s="7" t="s">
        <v>23</v>
      </c>
      <c r="D61" s="122" t="s">
        <v>24</v>
      </c>
      <c r="E61" s="124" t="s">
        <v>96</v>
      </c>
      <c r="F61" s="125">
        <v>60</v>
      </c>
      <c r="G61" s="126">
        <v>0.53</v>
      </c>
      <c r="H61" s="126">
        <v>3.26</v>
      </c>
      <c r="I61" s="127">
        <v>1.95</v>
      </c>
      <c r="J61" s="126">
        <v>39.22</v>
      </c>
      <c r="K61" s="128" t="s">
        <v>97</v>
      </c>
      <c r="L61" s="36">
        <v>100</v>
      </c>
    </row>
    <row r="62" spans="1:12" ht="14.4" x14ac:dyDescent="0.3">
      <c r="A62" s="19"/>
      <c r="B62" s="11"/>
      <c r="C62" s="8"/>
      <c r="D62" s="91" t="s">
        <v>25</v>
      </c>
      <c r="E62" s="92" t="s">
        <v>98</v>
      </c>
      <c r="F62" s="107">
        <v>210</v>
      </c>
      <c r="G62" s="74">
        <v>2.1</v>
      </c>
      <c r="H62" s="74">
        <v>5.52</v>
      </c>
      <c r="I62" s="75">
        <v>10.23</v>
      </c>
      <c r="J62" s="74">
        <v>99</v>
      </c>
      <c r="K62" s="94" t="s">
        <v>99</v>
      </c>
      <c r="L62" s="36"/>
    </row>
    <row r="63" spans="1:12" ht="14.4" x14ac:dyDescent="0.3">
      <c r="A63" s="19"/>
      <c r="B63" s="11"/>
      <c r="C63" s="8"/>
      <c r="D63" s="91" t="s">
        <v>26</v>
      </c>
      <c r="E63" s="92" t="s">
        <v>100</v>
      </c>
      <c r="F63" s="107">
        <v>90</v>
      </c>
      <c r="G63" s="74">
        <v>9.07</v>
      </c>
      <c r="H63" s="74">
        <v>12.23</v>
      </c>
      <c r="I63" s="75">
        <v>6.41</v>
      </c>
      <c r="J63" s="74">
        <v>172</v>
      </c>
      <c r="K63" s="94" t="s">
        <v>101</v>
      </c>
      <c r="L63" s="36"/>
    </row>
    <row r="64" spans="1:12" ht="28.8" x14ac:dyDescent="0.3">
      <c r="A64" s="19"/>
      <c r="B64" s="11"/>
      <c r="C64" s="8"/>
      <c r="D64" s="91" t="s">
        <v>27</v>
      </c>
      <c r="E64" s="92" t="s">
        <v>102</v>
      </c>
      <c r="F64" s="93">
        <v>150</v>
      </c>
      <c r="G64" s="74">
        <v>7.47</v>
      </c>
      <c r="H64" s="74">
        <v>4.7</v>
      </c>
      <c r="I64" s="75">
        <v>32.82</v>
      </c>
      <c r="J64" s="74">
        <v>203.42</v>
      </c>
      <c r="K64" s="94" t="s">
        <v>103</v>
      </c>
      <c r="L64" s="36"/>
    </row>
    <row r="65" spans="1:12" ht="14.4" x14ac:dyDescent="0.3">
      <c r="A65" s="19"/>
      <c r="B65" s="11"/>
      <c r="C65" s="8"/>
      <c r="D65" s="91" t="s">
        <v>28</v>
      </c>
      <c r="E65" s="48" t="s">
        <v>104</v>
      </c>
      <c r="F65" s="49">
        <v>200</v>
      </c>
      <c r="G65" s="50">
        <v>0.18</v>
      </c>
      <c r="H65" s="50">
        <v>0.08</v>
      </c>
      <c r="I65" s="51">
        <v>16.3</v>
      </c>
      <c r="J65" s="52">
        <v>66.64</v>
      </c>
      <c r="K65" s="53" t="s">
        <v>105</v>
      </c>
      <c r="L65" s="36"/>
    </row>
    <row r="66" spans="1:12" ht="14.4" x14ac:dyDescent="0.3">
      <c r="A66" s="19"/>
      <c r="B66" s="11"/>
      <c r="C66" s="8"/>
      <c r="D66" s="91" t="s">
        <v>29</v>
      </c>
      <c r="E66" s="92" t="s">
        <v>55</v>
      </c>
      <c r="F66" s="93">
        <v>30</v>
      </c>
      <c r="G66" s="74">
        <v>2.2799999999999998</v>
      </c>
      <c r="H66" s="74">
        <v>0.24</v>
      </c>
      <c r="I66" s="75">
        <v>14.76</v>
      </c>
      <c r="J66" s="74">
        <v>70.319999999999993</v>
      </c>
      <c r="K66" s="94" t="s">
        <v>56</v>
      </c>
      <c r="L66" s="36"/>
    </row>
    <row r="67" spans="1:12" ht="14.4" x14ac:dyDescent="0.3">
      <c r="A67" s="19"/>
      <c r="B67" s="11"/>
      <c r="C67" s="8"/>
      <c r="D67" s="91" t="s">
        <v>30</v>
      </c>
      <c r="E67" s="48" t="s">
        <v>57</v>
      </c>
      <c r="F67" s="49">
        <v>40</v>
      </c>
      <c r="G67" s="74">
        <v>2.2400000000000002</v>
      </c>
      <c r="H67" s="74">
        <v>0.44</v>
      </c>
      <c r="I67" s="75">
        <v>23.76</v>
      </c>
      <c r="J67" s="74">
        <v>107.96</v>
      </c>
      <c r="K67" s="53" t="s">
        <v>58</v>
      </c>
      <c r="L67" s="36"/>
    </row>
    <row r="68" spans="1:12" ht="14.4" x14ac:dyDescent="0.3">
      <c r="A68" s="19"/>
      <c r="B68" s="11"/>
      <c r="C68" s="8"/>
      <c r="D68" s="3"/>
      <c r="E68" s="35"/>
      <c r="F68" s="36"/>
      <c r="G68" s="36"/>
      <c r="H68" s="36"/>
      <c r="I68" s="36"/>
      <c r="J68" s="36"/>
      <c r="K68" s="37"/>
      <c r="L68" s="36"/>
    </row>
    <row r="69" spans="1:12" ht="14.4" x14ac:dyDescent="0.3">
      <c r="A69" s="19"/>
      <c r="B69" s="11"/>
      <c r="C69" s="8"/>
      <c r="D69" s="3"/>
      <c r="E69" s="35"/>
      <c r="F69" s="36"/>
      <c r="G69" s="36"/>
      <c r="H69" s="36"/>
      <c r="I69" s="36"/>
      <c r="J69" s="36"/>
      <c r="K69" s="37"/>
      <c r="L69" s="36"/>
    </row>
    <row r="70" spans="1:12" ht="15" thickBot="1" x14ac:dyDescent="0.35">
      <c r="A70" s="20"/>
      <c r="B70" s="13"/>
      <c r="C70" s="5"/>
      <c r="D70" s="14" t="s">
        <v>33</v>
      </c>
      <c r="E70" s="6"/>
      <c r="F70" s="15">
        <f>SUM(F61:F69)</f>
        <v>780</v>
      </c>
      <c r="G70" s="15">
        <f t="shared" ref="G70" si="22">SUM(G61:G69)</f>
        <v>23.869999999999997</v>
      </c>
      <c r="H70" s="15">
        <f t="shared" ref="H70" si="23">SUM(H61:H69)</f>
        <v>26.469999999999995</v>
      </c>
      <c r="I70" s="15">
        <f t="shared" ref="I70" si="24">SUM(I61:I69)</f>
        <v>106.23</v>
      </c>
      <c r="J70" s="15">
        <f t="shared" ref="J70" si="25">SUM(J61:J69)</f>
        <v>758.56</v>
      </c>
      <c r="K70" s="21"/>
      <c r="L70" s="15">
        <v>100</v>
      </c>
    </row>
    <row r="71" spans="1:12" ht="14.4" x14ac:dyDescent="0.3">
      <c r="A71" s="22">
        <f>A53</f>
        <v>1</v>
      </c>
      <c r="B71" s="9">
        <f>B53</f>
        <v>3</v>
      </c>
      <c r="C71" s="7" t="s">
        <v>31</v>
      </c>
      <c r="D71" s="76" t="s">
        <v>59</v>
      </c>
      <c r="E71" s="83" t="s">
        <v>106</v>
      </c>
      <c r="F71" s="129">
        <v>70</v>
      </c>
      <c r="G71" s="130">
        <v>5.2</v>
      </c>
      <c r="H71" s="130">
        <v>5.46</v>
      </c>
      <c r="I71" s="131">
        <v>33.880000000000003</v>
      </c>
      <c r="J71" s="130">
        <v>205.46</v>
      </c>
      <c r="K71" s="132" t="s">
        <v>107</v>
      </c>
      <c r="L71" s="36">
        <v>40</v>
      </c>
    </row>
    <row r="72" spans="1:12" ht="14.4" x14ac:dyDescent="0.3">
      <c r="A72" s="19"/>
      <c r="B72" s="11"/>
      <c r="C72" s="8"/>
      <c r="D72" s="122" t="s">
        <v>24</v>
      </c>
      <c r="E72" s="102" t="s">
        <v>108</v>
      </c>
      <c r="F72" s="123">
        <v>60</v>
      </c>
      <c r="G72" s="104">
        <v>0.69</v>
      </c>
      <c r="H72" s="104">
        <v>2.69</v>
      </c>
      <c r="I72" s="105">
        <v>6.62</v>
      </c>
      <c r="J72" s="104">
        <v>53.5</v>
      </c>
      <c r="K72" s="106" t="s">
        <v>109</v>
      </c>
      <c r="L72" s="36"/>
    </row>
    <row r="73" spans="1:12" ht="14.4" x14ac:dyDescent="0.3">
      <c r="A73" s="19"/>
      <c r="B73" s="11"/>
      <c r="C73" s="8"/>
      <c r="D73" s="122" t="s">
        <v>22</v>
      </c>
      <c r="E73" s="102" t="s">
        <v>110</v>
      </c>
      <c r="F73" s="123">
        <v>200</v>
      </c>
      <c r="G73" s="104">
        <v>1.54</v>
      </c>
      <c r="H73" s="104">
        <v>1.1399999999999999</v>
      </c>
      <c r="I73" s="105">
        <v>2.2599999999999998</v>
      </c>
      <c r="J73" s="104">
        <v>25.5</v>
      </c>
      <c r="K73" s="106" t="s">
        <v>111</v>
      </c>
      <c r="L73" s="36"/>
    </row>
    <row r="74" spans="1:12" ht="14.4" x14ac:dyDescent="0.3">
      <c r="A74" s="19"/>
      <c r="B74" s="11"/>
      <c r="C74" s="8"/>
      <c r="D74" s="3"/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20"/>
      <c r="B75" s="13"/>
      <c r="C75" s="5"/>
      <c r="D75" s="14" t="s">
        <v>33</v>
      </c>
      <c r="E75" s="6"/>
      <c r="F75" s="15">
        <f>SUM(F71:F74)</f>
        <v>330</v>
      </c>
      <c r="G75" s="15">
        <f t="shared" ref="G75" si="26">SUM(G71:G74)</f>
        <v>7.4300000000000006</v>
      </c>
      <c r="H75" s="15">
        <f t="shared" ref="H75" si="27">SUM(H71:H74)</f>
        <v>9.2900000000000009</v>
      </c>
      <c r="I75" s="15">
        <f t="shared" ref="I75" si="28">SUM(I71:I74)</f>
        <v>42.76</v>
      </c>
      <c r="J75" s="15">
        <f t="shared" ref="J75" si="29">SUM(J71:J74)</f>
        <v>284.46000000000004</v>
      </c>
      <c r="K75" s="21"/>
      <c r="L75" s="15">
        <v>40</v>
      </c>
    </row>
    <row r="76" spans="1:12" ht="15.75" customHeight="1" thickBot="1" x14ac:dyDescent="0.3">
      <c r="A76" s="25">
        <f>A53</f>
        <v>1</v>
      </c>
      <c r="B76" s="26">
        <f>B53</f>
        <v>3</v>
      </c>
      <c r="C76" s="157" t="s">
        <v>4</v>
      </c>
      <c r="D76" s="158"/>
      <c r="E76" s="27"/>
      <c r="F76" s="28">
        <f>F60+F70+F75</f>
        <v>1610</v>
      </c>
      <c r="G76" s="28">
        <f t="shared" ref="G76:J76" si="30">G60+G70+G75</f>
        <v>52.099999999999994</v>
      </c>
      <c r="H76" s="28">
        <f t="shared" si="30"/>
        <v>53.249999999999993</v>
      </c>
      <c r="I76" s="28">
        <f t="shared" si="30"/>
        <v>225.29000000000002</v>
      </c>
      <c r="J76" s="28">
        <f t="shared" si="30"/>
        <v>1589.8</v>
      </c>
      <c r="K76" s="29"/>
      <c r="L76" s="28">
        <f>L60+L70+L75</f>
        <v>213</v>
      </c>
    </row>
    <row r="77" spans="1:12" ht="28.8" x14ac:dyDescent="0.3">
      <c r="A77" s="16">
        <v>1</v>
      </c>
      <c r="B77" s="17">
        <v>4</v>
      </c>
      <c r="C77" s="18" t="s">
        <v>20</v>
      </c>
      <c r="D77" s="133" t="s">
        <v>112</v>
      </c>
      <c r="E77" s="109" t="s">
        <v>113</v>
      </c>
      <c r="F77" s="110">
        <v>160</v>
      </c>
      <c r="G77" s="111">
        <v>16.25</v>
      </c>
      <c r="H77" s="111">
        <v>9.02</v>
      </c>
      <c r="I77" s="112">
        <v>42.66</v>
      </c>
      <c r="J77" s="111">
        <v>316.76</v>
      </c>
      <c r="K77" s="113" t="s">
        <v>114</v>
      </c>
      <c r="L77" s="34">
        <v>73</v>
      </c>
    </row>
    <row r="78" spans="1:12" ht="14.4" x14ac:dyDescent="0.3">
      <c r="A78" s="19"/>
      <c r="B78" s="11"/>
      <c r="C78" s="8"/>
      <c r="D78" s="121" t="s">
        <v>89</v>
      </c>
      <c r="E78" s="92" t="s">
        <v>115</v>
      </c>
      <c r="F78" s="93">
        <v>10</v>
      </c>
      <c r="G78" s="74">
        <v>0.08</v>
      </c>
      <c r="H78" s="74">
        <v>6.38</v>
      </c>
      <c r="I78" s="75">
        <v>0.12</v>
      </c>
      <c r="J78" s="74">
        <v>58.22</v>
      </c>
      <c r="K78" s="94" t="s">
        <v>116</v>
      </c>
      <c r="L78" s="36"/>
    </row>
    <row r="79" spans="1:12" ht="14.4" x14ac:dyDescent="0.3">
      <c r="A79" s="19"/>
      <c r="B79" s="11"/>
      <c r="C79" s="8"/>
      <c r="D79" s="91" t="s">
        <v>29</v>
      </c>
      <c r="E79" s="92" t="s">
        <v>92</v>
      </c>
      <c r="F79" s="93">
        <v>20</v>
      </c>
      <c r="G79" s="74">
        <v>1.5</v>
      </c>
      <c r="H79" s="74">
        <v>0.57999999999999996</v>
      </c>
      <c r="I79" s="75">
        <v>10.28</v>
      </c>
      <c r="J79" s="74">
        <v>52.34</v>
      </c>
      <c r="K79" s="94" t="s">
        <v>93</v>
      </c>
      <c r="L79" s="36"/>
    </row>
    <row r="80" spans="1:12" ht="14.4" x14ac:dyDescent="0.3">
      <c r="A80" s="19"/>
      <c r="B80" s="11"/>
      <c r="C80" s="8"/>
      <c r="D80" s="91" t="s">
        <v>22</v>
      </c>
      <c r="E80" s="92" t="s">
        <v>117</v>
      </c>
      <c r="F80" s="93">
        <v>200</v>
      </c>
      <c r="G80" s="74">
        <v>0.18</v>
      </c>
      <c r="H80" s="74">
        <v>0.04</v>
      </c>
      <c r="I80" s="75">
        <v>15.04</v>
      </c>
      <c r="J80" s="74">
        <v>61.24</v>
      </c>
      <c r="K80" s="94" t="s">
        <v>46</v>
      </c>
      <c r="L80" s="36"/>
    </row>
    <row r="81" spans="1:12" ht="14.4" x14ac:dyDescent="0.3">
      <c r="A81" s="19"/>
      <c r="B81" s="11"/>
      <c r="C81" s="8"/>
      <c r="D81" s="121" t="s">
        <v>118</v>
      </c>
      <c r="E81" s="92" t="s">
        <v>119</v>
      </c>
      <c r="F81" s="93">
        <v>200</v>
      </c>
      <c r="G81" s="134">
        <v>5.4</v>
      </c>
      <c r="H81" s="134">
        <v>4.4000000000000004</v>
      </c>
      <c r="I81" s="134">
        <v>8.8000000000000007</v>
      </c>
      <c r="J81" s="134">
        <v>96.4</v>
      </c>
      <c r="K81" s="94" t="s">
        <v>120</v>
      </c>
      <c r="L81" s="36"/>
    </row>
    <row r="82" spans="1:12" ht="14.4" x14ac:dyDescent="0.3">
      <c r="A82" s="19"/>
      <c r="B82" s="11"/>
      <c r="C82" s="8"/>
      <c r="D82" s="3"/>
      <c r="E82" s="35"/>
      <c r="F82" s="36"/>
      <c r="G82" s="36"/>
      <c r="H82" s="36"/>
      <c r="I82" s="36"/>
      <c r="J82" s="36"/>
      <c r="K82" s="37"/>
      <c r="L82" s="36"/>
    </row>
    <row r="83" spans="1:12" ht="14.4" x14ac:dyDescent="0.3">
      <c r="A83" s="19"/>
      <c r="B83" s="11"/>
      <c r="C83" s="8"/>
      <c r="D83" s="3"/>
      <c r="E83" s="35"/>
      <c r="F83" s="36"/>
      <c r="G83" s="36"/>
      <c r="H83" s="36"/>
      <c r="I83" s="36"/>
      <c r="J83" s="36"/>
      <c r="K83" s="37"/>
      <c r="L83" s="36"/>
    </row>
    <row r="84" spans="1:12" ht="15" thickBot="1" x14ac:dyDescent="0.35">
      <c r="A84" s="20"/>
      <c r="B84" s="13"/>
      <c r="C84" s="5"/>
      <c r="D84" s="14" t="s">
        <v>33</v>
      </c>
      <c r="E84" s="6"/>
      <c r="F84" s="15">
        <f>SUM(F77:F83)</f>
        <v>590</v>
      </c>
      <c r="G84" s="15">
        <f t="shared" ref="G84" si="31">SUM(G77:G83)</f>
        <v>23.409999999999997</v>
      </c>
      <c r="H84" s="15">
        <f t="shared" ref="H84" si="32">SUM(H77:H83)</f>
        <v>20.420000000000002</v>
      </c>
      <c r="I84" s="15">
        <f t="shared" ref="I84" si="33">SUM(I77:I83)</f>
        <v>76.899999999999991</v>
      </c>
      <c r="J84" s="15">
        <f t="shared" ref="J84" si="34">SUM(J77:J83)</f>
        <v>584.96</v>
      </c>
      <c r="K84" s="21"/>
      <c r="L84" s="15">
        <f t="shared" ref="L84:L108" si="35">SUM(L77:L83)</f>
        <v>73</v>
      </c>
    </row>
    <row r="85" spans="1:12" ht="14.4" x14ac:dyDescent="0.3">
      <c r="A85" s="22">
        <f>A77</f>
        <v>1</v>
      </c>
      <c r="B85" s="9">
        <f>B77</f>
        <v>4</v>
      </c>
      <c r="C85" s="7" t="s">
        <v>23</v>
      </c>
      <c r="D85" s="82" t="s">
        <v>24</v>
      </c>
      <c r="E85" s="109" t="s">
        <v>121</v>
      </c>
      <c r="F85" s="135">
        <v>60</v>
      </c>
      <c r="G85" s="111">
        <v>0.85</v>
      </c>
      <c r="H85" s="111">
        <v>1.82</v>
      </c>
      <c r="I85" s="112">
        <v>3.67</v>
      </c>
      <c r="J85" s="111">
        <v>34.49</v>
      </c>
      <c r="K85" s="113" t="s">
        <v>122</v>
      </c>
      <c r="L85" s="36">
        <v>100</v>
      </c>
    </row>
    <row r="86" spans="1:12" ht="14.4" x14ac:dyDescent="0.3">
      <c r="A86" s="19"/>
      <c r="B86" s="11"/>
      <c r="C86" s="8"/>
      <c r="D86" s="91" t="s">
        <v>25</v>
      </c>
      <c r="E86" s="92" t="s">
        <v>123</v>
      </c>
      <c r="F86" s="107">
        <v>210</v>
      </c>
      <c r="G86" s="74">
        <v>1.64</v>
      </c>
      <c r="H86" s="74">
        <v>5.32</v>
      </c>
      <c r="I86" s="75">
        <v>6.73</v>
      </c>
      <c r="J86" s="74">
        <v>81.36</v>
      </c>
      <c r="K86" s="94" t="s">
        <v>124</v>
      </c>
      <c r="L86" s="36"/>
    </row>
    <row r="87" spans="1:12" ht="14.4" x14ac:dyDescent="0.3">
      <c r="A87" s="19"/>
      <c r="B87" s="11"/>
      <c r="C87" s="8"/>
      <c r="D87" s="91" t="s">
        <v>26</v>
      </c>
      <c r="E87" s="92" t="s">
        <v>125</v>
      </c>
      <c r="F87" s="107">
        <v>90</v>
      </c>
      <c r="G87" s="74">
        <v>12.47</v>
      </c>
      <c r="H87" s="74">
        <v>13.86</v>
      </c>
      <c r="I87" s="75">
        <v>12.81</v>
      </c>
      <c r="J87" s="74">
        <v>225.83</v>
      </c>
      <c r="K87" s="94" t="s">
        <v>126</v>
      </c>
      <c r="L87" s="36"/>
    </row>
    <row r="88" spans="1:12" ht="14.4" x14ac:dyDescent="0.3">
      <c r="A88" s="19"/>
      <c r="B88" s="11"/>
      <c r="C88" s="8"/>
      <c r="D88" s="91" t="s">
        <v>27</v>
      </c>
      <c r="E88" s="92" t="s">
        <v>127</v>
      </c>
      <c r="F88" s="107">
        <v>150</v>
      </c>
      <c r="G88" s="74">
        <v>5.3</v>
      </c>
      <c r="H88" s="74">
        <v>3.92</v>
      </c>
      <c r="I88" s="75">
        <v>32.18</v>
      </c>
      <c r="J88" s="74">
        <v>187.64</v>
      </c>
      <c r="K88" s="94" t="s">
        <v>128</v>
      </c>
      <c r="L88" s="36"/>
    </row>
    <row r="89" spans="1:12" ht="14.4" x14ac:dyDescent="0.3">
      <c r="A89" s="19"/>
      <c r="B89" s="11"/>
      <c r="C89" s="8"/>
      <c r="D89" s="59" t="s">
        <v>28</v>
      </c>
      <c r="E89" s="48" t="s">
        <v>53</v>
      </c>
      <c r="F89" s="49">
        <v>200</v>
      </c>
      <c r="G89" s="50">
        <v>0.2</v>
      </c>
      <c r="H89" s="50">
        <v>0.16</v>
      </c>
      <c r="I89" s="51">
        <v>18.84</v>
      </c>
      <c r="J89" s="52">
        <v>77.599999999999994</v>
      </c>
      <c r="K89" s="53" t="s">
        <v>54</v>
      </c>
      <c r="L89" s="36"/>
    </row>
    <row r="90" spans="1:12" ht="14.4" x14ac:dyDescent="0.3">
      <c r="A90" s="19"/>
      <c r="B90" s="11"/>
      <c r="C90" s="8"/>
      <c r="D90" s="91" t="s">
        <v>29</v>
      </c>
      <c r="E90" s="92" t="s">
        <v>55</v>
      </c>
      <c r="F90" s="93">
        <v>30</v>
      </c>
      <c r="G90" s="74">
        <v>2.2799999999999998</v>
      </c>
      <c r="H90" s="74">
        <v>0.24</v>
      </c>
      <c r="I90" s="75">
        <v>14.76</v>
      </c>
      <c r="J90" s="74">
        <v>70.319999999999993</v>
      </c>
      <c r="K90" s="94" t="s">
        <v>56</v>
      </c>
      <c r="L90" s="36"/>
    </row>
    <row r="91" spans="1:12" ht="14.4" x14ac:dyDescent="0.3">
      <c r="A91" s="19"/>
      <c r="B91" s="11"/>
      <c r="C91" s="8"/>
      <c r="D91" s="91" t="s">
        <v>30</v>
      </c>
      <c r="E91" s="48" t="s">
        <v>57</v>
      </c>
      <c r="F91" s="49">
        <v>40</v>
      </c>
      <c r="G91" s="74">
        <v>2.2400000000000002</v>
      </c>
      <c r="H91" s="74">
        <v>0.44</v>
      </c>
      <c r="I91" s="75">
        <v>23.76</v>
      </c>
      <c r="J91" s="74">
        <v>107.96</v>
      </c>
      <c r="K91" s="53" t="s">
        <v>58</v>
      </c>
      <c r="L91" s="36"/>
    </row>
    <row r="92" spans="1:12" ht="14.4" x14ac:dyDescent="0.3">
      <c r="A92" s="19"/>
      <c r="B92" s="11"/>
      <c r="C92" s="8"/>
      <c r="D92" s="3"/>
      <c r="E92" s="35"/>
      <c r="F92" s="36"/>
      <c r="G92" s="36"/>
      <c r="H92" s="36"/>
      <c r="I92" s="36"/>
      <c r="J92" s="36"/>
      <c r="K92" s="37"/>
      <c r="L92" s="36"/>
    </row>
    <row r="93" spans="1:12" ht="14.4" x14ac:dyDescent="0.3">
      <c r="A93" s="19"/>
      <c r="B93" s="11"/>
      <c r="C93" s="8"/>
      <c r="D93" s="3"/>
      <c r="E93" s="35"/>
      <c r="F93" s="36"/>
      <c r="G93" s="36"/>
      <c r="H93" s="36"/>
      <c r="I93" s="36"/>
      <c r="J93" s="36"/>
      <c r="K93" s="37"/>
      <c r="L93" s="36"/>
    </row>
    <row r="94" spans="1:12" ht="15" thickBot="1" x14ac:dyDescent="0.35">
      <c r="A94" s="20"/>
      <c r="B94" s="13"/>
      <c r="C94" s="5"/>
      <c r="D94" s="14" t="s">
        <v>33</v>
      </c>
      <c r="E94" s="6"/>
      <c r="F94" s="15">
        <f>SUM(F85:F93)</f>
        <v>780</v>
      </c>
      <c r="G94" s="15">
        <f t="shared" ref="G94" si="36">SUM(G85:G93)</f>
        <v>24.980000000000004</v>
      </c>
      <c r="H94" s="15">
        <f t="shared" ref="H94" si="37">SUM(H85:H93)</f>
        <v>25.76</v>
      </c>
      <c r="I94" s="15">
        <f t="shared" ref="I94" si="38">SUM(I85:I93)</f>
        <v>112.75000000000001</v>
      </c>
      <c r="J94" s="15">
        <f t="shared" ref="J94" si="39">SUM(J85:J93)</f>
        <v>785.2</v>
      </c>
      <c r="K94" s="21"/>
      <c r="L94" s="15">
        <v>100</v>
      </c>
    </row>
    <row r="95" spans="1:12" ht="14.4" x14ac:dyDescent="0.3">
      <c r="A95" s="22">
        <f>A77</f>
        <v>1</v>
      </c>
      <c r="B95" s="9">
        <f>B77</f>
        <v>4</v>
      </c>
      <c r="C95" s="7" t="s">
        <v>31</v>
      </c>
      <c r="D95" s="82" t="s">
        <v>21</v>
      </c>
      <c r="E95" s="83" t="s">
        <v>129</v>
      </c>
      <c r="F95" s="129">
        <v>180</v>
      </c>
      <c r="G95" s="130">
        <v>7.25</v>
      </c>
      <c r="H95" s="130">
        <v>10.36</v>
      </c>
      <c r="I95" s="131">
        <v>36.619999999999997</v>
      </c>
      <c r="J95" s="130">
        <v>268.67</v>
      </c>
      <c r="K95" s="132" t="s">
        <v>130</v>
      </c>
      <c r="L95" s="36">
        <v>40</v>
      </c>
    </row>
    <row r="96" spans="1:12" ht="14.4" x14ac:dyDescent="0.3">
      <c r="A96" s="19"/>
      <c r="B96" s="11"/>
      <c r="C96" s="8"/>
      <c r="D96" s="91" t="s">
        <v>28</v>
      </c>
      <c r="E96" s="92" t="s">
        <v>80</v>
      </c>
      <c r="F96" s="93">
        <v>200</v>
      </c>
      <c r="G96" s="74">
        <v>0.38</v>
      </c>
      <c r="H96" s="74">
        <v>0</v>
      </c>
      <c r="I96" s="75">
        <v>25.72</v>
      </c>
      <c r="J96" s="74">
        <v>104.4</v>
      </c>
      <c r="K96" s="94" t="s">
        <v>81</v>
      </c>
      <c r="L96" s="36"/>
    </row>
    <row r="97" spans="1:12" ht="14.4" x14ac:dyDescent="0.3">
      <c r="A97" s="19"/>
      <c r="B97" s="11"/>
      <c r="C97" s="8"/>
      <c r="D97" s="3"/>
      <c r="E97" s="35"/>
      <c r="F97" s="36"/>
      <c r="G97" s="36"/>
      <c r="H97" s="36"/>
      <c r="I97" s="36"/>
      <c r="J97" s="36"/>
      <c r="K97" s="37"/>
      <c r="L97" s="36"/>
    </row>
    <row r="98" spans="1:12" ht="14.4" x14ac:dyDescent="0.3">
      <c r="A98" s="19"/>
      <c r="B98" s="11"/>
      <c r="C98" s="8"/>
      <c r="D98" s="3"/>
      <c r="E98" s="35"/>
      <c r="F98" s="36"/>
      <c r="G98" s="36"/>
      <c r="H98" s="36"/>
      <c r="I98" s="36"/>
      <c r="J98" s="36"/>
      <c r="K98" s="37"/>
      <c r="L98" s="36"/>
    </row>
    <row r="99" spans="1:12" ht="14.4" x14ac:dyDescent="0.3">
      <c r="A99" s="20"/>
      <c r="B99" s="13"/>
      <c r="C99" s="5"/>
      <c r="D99" s="14" t="s">
        <v>33</v>
      </c>
      <c r="E99" s="6"/>
      <c r="F99" s="15">
        <f>SUM(F95:F98)</f>
        <v>380</v>
      </c>
      <c r="G99" s="15">
        <f t="shared" ref="G99" si="40">SUM(G95:G98)</f>
        <v>7.63</v>
      </c>
      <c r="H99" s="15">
        <f t="shared" ref="H99" si="41">SUM(H95:H98)</f>
        <v>10.36</v>
      </c>
      <c r="I99" s="15">
        <f t="shared" ref="I99" si="42">SUM(I95:I98)</f>
        <v>62.339999999999996</v>
      </c>
      <c r="J99" s="15">
        <f t="shared" ref="J99" si="43">SUM(J95:J98)</f>
        <v>373.07000000000005</v>
      </c>
      <c r="K99" s="21"/>
      <c r="L99" s="15">
        <v>40</v>
      </c>
    </row>
    <row r="100" spans="1:12" ht="15" customHeight="1" thickBot="1" x14ac:dyDescent="0.3">
      <c r="A100" s="25">
        <f>A77</f>
        <v>1</v>
      </c>
      <c r="B100" s="26">
        <f>B77</f>
        <v>4</v>
      </c>
      <c r="C100" s="157" t="s">
        <v>4</v>
      </c>
      <c r="D100" s="158"/>
      <c r="E100" s="27"/>
      <c r="F100" s="28">
        <f>F84+F94+F99</f>
        <v>1750</v>
      </c>
      <c r="G100" s="28">
        <f t="shared" ref="G100:J100" si="44">G84+G94+G99</f>
        <v>56.02</v>
      </c>
      <c r="H100" s="28">
        <f t="shared" si="44"/>
        <v>56.540000000000006</v>
      </c>
      <c r="I100" s="28">
        <f t="shared" si="44"/>
        <v>251.99</v>
      </c>
      <c r="J100" s="28">
        <f t="shared" si="44"/>
        <v>1743.23</v>
      </c>
      <c r="K100" s="29"/>
      <c r="L100" s="28">
        <f>L84+L94+L99</f>
        <v>213</v>
      </c>
    </row>
    <row r="101" spans="1:12" ht="15" customHeight="1" x14ac:dyDescent="0.3">
      <c r="A101" s="16">
        <v>1</v>
      </c>
      <c r="B101" s="17">
        <v>5</v>
      </c>
      <c r="C101" s="18" t="s">
        <v>20</v>
      </c>
      <c r="D101" s="120" t="s">
        <v>21</v>
      </c>
      <c r="E101" s="109" t="s">
        <v>131</v>
      </c>
      <c r="F101" s="110">
        <v>155</v>
      </c>
      <c r="G101" s="110">
        <v>17.91</v>
      </c>
      <c r="H101" s="110">
        <v>16.350000000000001</v>
      </c>
      <c r="I101" s="136">
        <v>2.91</v>
      </c>
      <c r="J101" s="110">
        <v>230.43</v>
      </c>
      <c r="K101" s="113" t="s">
        <v>132</v>
      </c>
      <c r="L101" s="34">
        <v>73</v>
      </c>
    </row>
    <row r="102" spans="1:12" ht="15" customHeight="1" x14ac:dyDescent="0.3">
      <c r="A102" s="19"/>
      <c r="B102" s="11"/>
      <c r="C102" s="8"/>
      <c r="D102" s="121" t="s">
        <v>41</v>
      </c>
      <c r="E102" s="66" t="s">
        <v>66</v>
      </c>
      <c r="F102" s="67">
        <v>30</v>
      </c>
      <c r="G102" s="68">
        <v>0.21</v>
      </c>
      <c r="H102" s="68">
        <v>0.03</v>
      </c>
      <c r="I102" s="69">
        <v>0.56999999999999995</v>
      </c>
      <c r="J102" s="89">
        <v>3.39</v>
      </c>
      <c r="K102" s="90" t="s">
        <v>67</v>
      </c>
      <c r="L102" s="36"/>
    </row>
    <row r="103" spans="1:12" ht="15" customHeight="1" x14ac:dyDescent="0.3">
      <c r="A103" s="19"/>
      <c r="B103" s="11"/>
      <c r="C103" s="8"/>
      <c r="D103" s="91" t="s">
        <v>29</v>
      </c>
      <c r="E103" s="92" t="s">
        <v>92</v>
      </c>
      <c r="F103" s="93">
        <v>40</v>
      </c>
      <c r="G103" s="93">
        <v>3</v>
      </c>
      <c r="H103" s="93">
        <v>1.1599999999999999</v>
      </c>
      <c r="I103" s="137">
        <v>20.56</v>
      </c>
      <c r="J103" s="93">
        <v>104.68</v>
      </c>
      <c r="K103" s="94" t="s">
        <v>93</v>
      </c>
      <c r="L103" s="36"/>
    </row>
    <row r="104" spans="1:12" ht="15" customHeight="1" x14ac:dyDescent="0.3">
      <c r="A104" s="19"/>
      <c r="B104" s="11"/>
      <c r="C104" s="8"/>
      <c r="D104" s="122" t="s">
        <v>22</v>
      </c>
      <c r="E104" s="102" t="s">
        <v>133</v>
      </c>
      <c r="F104" s="123">
        <v>207</v>
      </c>
      <c r="G104" s="123">
        <v>0.08</v>
      </c>
      <c r="H104" s="123">
        <v>0.02</v>
      </c>
      <c r="I104" s="138">
        <v>15</v>
      </c>
      <c r="J104" s="123">
        <v>60.5</v>
      </c>
      <c r="K104" s="106" t="s">
        <v>134</v>
      </c>
      <c r="L104" s="36"/>
    </row>
    <row r="105" spans="1:12" ht="15" customHeight="1" x14ac:dyDescent="0.3">
      <c r="A105" s="19"/>
      <c r="B105" s="11"/>
      <c r="C105" s="8"/>
      <c r="D105" s="91" t="s">
        <v>70</v>
      </c>
      <c r="E105" s="92" t="s">
        <v>71</v>
      </c>
      <c r="F105" s="93">
        <v>200</v>
      </c>
      <c r="G105" s="74">
        <v>0.8</v>
      </c>
      <c r="H105" s="74">
        <v>0.8</v>
      </c>
      <c r="I105" s="75">
        <v>17.8</v>
      </c>
      <c r="J105" s="74">
        <v>81.599999999999994</v>
      </c>
      <c r="K105" s="94"/>
      <c r="L105" s="36"/>
    </row>
    <row r="106" spans="1:12" ht="15" customHeight="1" x14ac:dyDescent="0.3">
      <c r="A106" s="19"/>
      <c r="B106" s="11"/>
      <c r="C106" s="8"/>
      <c r="D106" s="3"/>
      <c r="E106" s="35"/>
      <c r="F106" s="36"/>
      <c r="G106" s="36"/>
      <c r="H106" s="36"/>
      <c r="I106" s="36"/>
      <c r="J106" s="36"/>
      <c r="K106" s="37"/>
      <c r="L106" s="36"/>
    </row>
    <row r="107" spans="1:12" ht="15" customHeight="1" x14ac:dyDescent="0.3">
      <c r="A107" s="19"/>
      <c r="B107" s="11"/>
      <c r="C107" s="8"/>
      <c r="D107" s="3"/>
      <c r="E107" s="35"/>
      <c r="F107" s="36"/>
      <c r="G107" s="36"/>
      <c r="H107" s="36"/>
      <c r="I107" s="36"/>
      <c r="J107" s="36"/>
      <c r="K107" s="37"/>
      <c r="L107" s="36"/>
    </row>
    <row r="108" spans="1:12" ht="15" customHeight="1" x14ac:dyDescent="0.3">
      <c r="A108" s="20"/>
      <c r="B108" s="13"/>
      <c r="C108" s="5"/>
      <c r="D108" s="14" t="s">
        <v>33</v>
      </c>
      <c r="E108" s="6"/>
      <c r="F108" s="15">
        <f>SUM(F101:F107)</f>
        <v>632</v>
      </c>
      <c r="G108" s="15">
        <f t="shared" ref="G108" si="45">SUM(G101:G107)</f>
        <v>22</v>
      </c>
      <c r="H108" s="15">
        <f t="shared" ref="H108" si="46">SUM(H101:H107)</f>
        <v>18.360000000000003</v>
      </c>
      <c r="I108" s="15">
        <f t="shared" ref="I108" si="47">SUM(I101:I107)</f>
        <v>56.84</v>
      </c>
      <c r="J108" s="15">
        <f t="shared" ref="J108" si="48">SUM(J101:J107)</f>
        <v>480.6</v>
      </c>
      <c r="K108" s="21"/>
      <c r="L108" s="15">
        <f t="shared" si="35"/>
        <v>73</v>
      </c>
    </row>
    <row r="109" spans="1:12" ht="15" customHeight="1" x14ac:dyDescent="0.3">
      <c r="A109" s="22">
        <f>A101</f>
        <v>1</v>
      </c>
      <c r="B109" s="9">
        <f>B101</f>
        <v>5</v>
      </c>
      <c r="C109" s="7" t="s">
        <v>23</v>
      </c>
      <c r="D109" s="4" t="s">
        <v>24</v>
      </c>
      <c r="E109" s="35" t="s">
        <v>135</v>
      </c>
      <c r="F109" s="36">
        <v>60</v>
      </c>
      <c r="G109" s="36">
        <v>2.5299999999999998</v>
      </c>
      <c r="H109" s="36">
        <v>5.57</v>
      </c>
      <c r="I109" s="36">
        <v>15.22</v>
      </c>
      <c r="J109" s="36">
        <v>121.17</v>
      </c>
      <c r="K109" s="37" t="s">
        <v>136</v>
      </c>
      <c r="L109" s="36">
        <v>100</v>
      </c>
    </row>
    <row r="110" spans="1:12" ht="14.4" x14ac:dyDescent="0.3">
      <c r="A110" s="19"/>
      <c r="B110" s="11"/>
      <c r="C110" s="8"/>
      <c r="D110" s="4" t="s">
        <v>25</v>
      </c>
      <c r="E110" s="35" t="s">
        <v>137</v>
      </c>
      <c r="F110" s="36">
        <v>200</v>
      </c>
      <c r="G110" s="36">
        <v>7.04</v>
      </c>
      <c r="H110" s="36">
        <v>8.98</v>
      </c>
      <c r="I110" s="36">
        <v>9.2200000000000006</v>
      </c>
      <c r="J110" s="36">
        <v>145.86000000000001</v>
      </c>
      <c r="K110" s="37" t="s">
        <v>138</v>
      </c>
      <c r="L110" s="36"/>
    </row>
    <row r="111" spans="1:12" ht="14.4" x14ac:dyDescent="0.3">
      <c r="A111" s="19"/>
      <c r="B111" s="11"/>
      <c r="C111" s="8"/>
      <c r="D111" s="4" t="s">
        <v>26</v>
      </c>
      <c r="E111" s="35" t="s">
        <v>139</v>
      </c>
      <c r="F111" s="36">
        <v>90</v>
      </c>
      <c r="G111" s="36">
        <v>5.99</v>
      </c>
      <c r="H111" s="36">
        <v>4.32</v>
      </c>
      <c r="I111" s="36">
        <v>9.8000000000000007</v>
      </c>
      <c r="J111" s="36">
        <v>102.04</v>
      </c>
      <c r="K111" s="37" t="s">
        <v>140</v>
      </c>
      <c r="L111" s="36"/>
    </row>
    <row r="112" spans="1:12" ht="14.4" x14ac:dyDescent="0.3">
      <c r="A112" s="19"/>
      <c r="B112" s="11"/>
      <c r="C112" s="8"/>
      <c r="D112" s="4" t="s">
        <v>27</v>
      </c>
      <c r="E112" s="35" t="s">
        <v>141</v>
      </c>
      <c r="F112" s="36">
        <v>150</v>
      </c>
      <c r="G112" s="36">
        <v>2.93</v>
      </c>
      <c r="H112" s="36">
        <v>4.32</v>
      </c>
      <c r="I112" s="36">
        <v>18.77</v>
      </c>
      <c r="J112" s="36">
        <v>125.64</v>
      </c>
      <c r="K112" s="37" t="s">
        <v>142</v>
      </c>
      <c r="L112" s="36"/>
    </row>
    <row r="113" spans="1:12" ht="14.4" x14ac:dyDescent="0.3">
      <c r="A113" s="19"/>
      <c r="B113" s="11"/>
      <c r="C113" s="8"/>
      <c r="D113" s="4" t="s">
        <v>28</v>
      </c>
      <c r="E113" s="35" t="s">
        <v>143</v>
      </c>
      <c r="F113" s="36">
        <v>200</v>
      </c>
      <c r="G113" s="36">
        <v>0.06</v>
      </c>
      <c r="H113" s="36">
        <v>0</v>
      </c>
      <c r="I113" s="36">
        <v>15.34</v>
      </c>
      <c r="J113" s="36">
        <v>61.6</v>
      </c>
      <c r="K113" s="37" t="s">
        <v>144</v>
      </c>
      <c r="L113" s="36"/>
    </row>
    <row r="114" spans="1:12" ht="14.4" x14ac:dyDescent="0.3">
      <c r="A114" s="19"/>
      <c r="B114" s="11"/>
      <c r="C114" s="8"/>
      <c r="D114" s="4" t="s">
        <v>29</v>
      </c>
      <c r="E114" s="35" t="s">
        <v>55</v>
      </c>
      <c r="F114" s="36">
        <v>30</v>
      </c>
      <c r="G114" s="36">
        <v>2.2799999999999998</v>
      </c>
      <c r="H114" s="36">
        <v>0.24</v>
      </c>
      <c r="I114" s="36">
        <v>14.76</v>
      </c>
      <c r="J114" s="36">
        <v>70.319999999999993</v>
      </c>
      <c r="K114" s="37" t="s">
        <v>56</v>
      </c>
      <c r="L114" s="36"/>
    </row>
    <row r="115" spans="1:12" ht="14.4" x14ac:dyDescent="0.3">
      <c r="A115" s="19"/>
      <c r="B115" s="11"/>
      <c r="C115" s="8"/>
      <c r="D115" s="4" t="s">
        <v>30</v>
      </c>
      <c r="E115" s="35" t="s">
        <v>57</v>
      </c>
      <c r="F115" s="36">
        <v>40</v>
      </c>
      <c r="G115" s="36">
        <v>2.2400000000000002</v>
      </c>
      <c r="H115" s="36">
        <v>0.44</v>
      </c>
      <c r="I115" s="36">
        <v>23.76</v>
      </c>
      <c r="J115" s="36">
        <v>107.96</v>
      </c>
      <c r="K115" s="37" t="s">
        <v>58</v>
      </c>
      <c r="L115" s="36"/>
    </row>
    <row r="116" spans="1:12" ht="14.4" x14ac:dyDescent="0.3">
      <c r="A116" s="19"/>
      <c r="B116" s="11"/>
      <c r="C116" s="8"/>
      <c r="D116" s="3"/>
      <c r="E116" s="35"/>
      <c r="F116" s="36"/>
      <c r="G116" s="36"/>
      <c r="H116" s="36"/>
      <c r="I116" s="36"/>
      <c r="J116" s="36"/>
      <c r="K116" s="37"/>
      <c r="L116" s="36"/>
    </row>
    <row r="117" spans="1:12" ht="14.4" x14ac:dyDescent="0.3">
      <c r="A117" s="19"/>
      <c r="B117" s="11"/>
      <c r="C117" s="8"/>
      <c r="D117" s="3"/>
      <c r="E117" s="35"/>
      <c r="F117" s="36"/>
      <c r="G117" s="36"/>
      <c r="H117" s="36"/>
      <c r="I117" s="36"/>
      <c r="J117" s="36"/>
      <c r="K117" s="37"/>
      <c r="L117" s="36"/>
    </row>
    <row r="118" spans="1:12" ht="15" thickBot="1" x14ac:dyDescent="0.35">
      <c r="A118" s="20"/>
      <c r="B118" s="13"/>
      <c r="C118" s="5"/>
      <c r="D118" s="14" t="s">
        <v>33</v>
      </c>
      <c r="E118" s="6"/>
      <c r="F118" s="15">
        <f>SUM(F109:F117)</f>
        <v>770</v>
      </c>
      <c r="G118" s="15">
        <f t="shared" ref="G118" si="49">SUM(G109:G117)</f>
        <v>23.07</v>
      </c>
      <c r="H118" s="15">
        <f t="shared" ref="H118" si="50">SUM(H109:H117)</f>
        <v>23.87</v>
      </c>
      <c r="I118" s="15">
        <f t="shared" ref="I118" si="51">SUM(I109:I117)</f>
        <v>106.87000000000002</v>
      </c>
      <c r="J118" s="15">
        <f t="shared" ref="J118" si="52">SUM(J109:J117)</f>
        <v>734.59000000000015</v>
      </c>
      <c r="K118" s="21"/>
      <c r="L118" s="15">
        <v>100</v>
      </c>
    </row>
    <row r="119" spans="1:12" ht="14.4" x14ac:dyDescent="0.3">
      <c r="A119" s="22">
        <f>A101</f>
        <v>1</v>
      </c>
      <c r="B119" s="9">
        <f>B101</f>
        <v>5</v>
      </c>
      <c r="C119" s="7" t="s">
        <v>31</v>
      </c>
      <c r="D119" s="54" t="s">
        <v>32</v>
      </c>
      <c r="E119" s="83" t="s">
        <v>145</v>
      </c>
      <c r="F119" s="129">
        <v>65</v>
      </c>
      <c r="G119" s="129">
        <v>4.88</v>
      </c>
      <c r="H119" s="129">
        <v>6.37</v>
      </c>
      <c r="I119" s="139">
        <v>41.9</v>
      </c>
      <c r="J119" s="129">
        <v>244.27</v>
      </c>
      <c r="K119" s="132"/>
      <c r="L119" s="36">
        <v>40</v>
      </c>
    </row>
    <row r="120" spans="1:12" ht="14.4" x14ac:dyDescent="0.3">
      <c r="A120" s="19"/>
      <c r="B120" s="11"/>
      <c r="C120" s="8"/>
      <c r="D120" s="122" t="s">
        <v>24</v>
      </c>
      <c r="E120" s="102" t="s">
        <v>108</v>
      </c>
      <c r="F120" s="123">
        <v>60</v>
      </c>
      <c r="G120" s="104">
        <v>0.69</v>
      </c>
      <c r="H120" s="104">
        <v>2.69</v>
      </c>
      <c r="I120" s="105">
        <v>6.62</v>
      </c>
      <c r="J120" s="104">
        <v>53.5</v>
      </c>
      <c r="K120" s="106" t="s">
        <v>109</v>
      </c>
      <c r="L120" s="36"/>
    </row>
    <row r="121" spans="1:12" ht="14.4" x14ac:dyDescent="0.3">
      <c r="A121" s="19"/>
      <c r="B121" s="11"/>
      <c r="C121" s="8"/>
      <c r="D121" s="122" t="s">
        <v>22</v>
      </c>
      <c r="E121" s="102" t="s">
        <v>110</v>
      </c>
      <c r="F121" s="123">
        <v>200</v>
      </c>
      <c r="G121" s="104">
        <v>1.54</v>
      </c>
      <c r="H121" s="104">
        <v>1.1399999999999999</v>
      </c>
      <c r="I121" s="105">
        <v>2.2599999999999998</v>
      </c>
      <c r="J121" s="104">
        <v>25.5</v>
      </c>
      <c r="K121" s="106" t="s">
        <v>111</v>
      </c>
      <c r="L121" s="36"/>
    </row>
    <row r="122" spans="1:12" ht="14.4" x14ac:dyDescent="0.3">
      <c r="A122" s="19"/>
      <c r="B122" s="11"/>
      <c r="C122" s="8"/>
      <c r="D122" s="3"/>
      <c r="E122" s="35"/>
      <c r="F122" s="36"/>
      <c r="G122" s="36"/>
      <c r="H122" s="36"/>
      <c r="I122" s="36"/>
      <c r="J122" s="36"/>
      <c r="K122" s="37"/>
      <c r="L122" s="36"/>
    </row>
    <row r="123" spans="1:12" ht="14.4" x14ac:dyDescent="0.3">
      <c r="A123" s="20"/>
      <c r="B123" s="13"/>
      <c r="C123" s="5"/>
      <c r="D123" s="14" t="s">
        <v>33</v>
      </c>
      <c r="E123" s="6"/>
      <c r="F123" s="15">
        <f>SUM(F119:F122)</f>
        <v>325</v>
      </c>
      <c r="G123" s="15">
        <f t="shared" ref="G123" si="53">SUM(G119:G122)</f>
        <v>7.11</v>
      </c>
      <c r="H123" s="15">
        <f t="shared" ref="H123" si="54">SUM(H119:H122)</f>
        <v>10.200000000000001</v>
      </c>
      <c r="I123" s="15">
        <f t="shared" ref="I123" si="55">SUM(I119:I122)</f>
        <v>50.779999999999994</v>
      </c>
      <c r="J123" s="15">
        <f t="shared" ref="J123" si="56">SUM(J119:J122)</f>
        <v>323.27</v>
      </c>
      <c r="K123" s="21"/>
      <c r="L123" s="15">
        <v>40</v>
      </c>
    </row>
    <row r="124" spans="1:12" ht="15.75" customHeight="1" thickBot="1" x14ac:dyDescent="0.3">
      <c r="A124" s="25">
        <f>A101</f>
        <v>1</v>
      </c>
      <c r="B124" s="26">
        <f>B101</f>
        <v>5</v>
      </c>
      <c r="C124" s="157" t="s">
        <v>4</v>
      </c>
      <c r="D124" s="158"/>
      <c r="E124" s="27"/>
      <c r="F124" s="28">
        <f>F108+F118+F123</f>
        <v>1727</v>
      </c>
      <c r="G124" s="28">
        <f t="shared" ref="G124:J124" si="57">G108+G118+G123</f>
        <v>52.18</v>
      </c>
      <c r="H124" s="28">
        <f t="shared" si="57"/>
        <v>52.430000000000007</v>
      </c>
      <c r="I124" s="28">
        <f t="shared" si="57"/>
        <v>214.49000000000004</v>
      </c>
      <c r="J124" s="28">
        <f t="shared" si="57"/>
        <v>1538.46</v>
      </c>
      <c r="K124" s="29"/>
      <c r="L124" s="28">
        <f>L108+L118+L123</f>
        <v>213</v>
      </c>
    </row>
    <row r="125" spans="1:12" ht="28.8" x14ac:dyDescent="0.3">
      <c r="A125" s="16">
        <v>2</v>
      </c>
      <c r="B125" s="17">
        <v>1</v>
      </c>
      <c r="C125" s="18" t="s">
        <v>20</v>
      </c>
      <c r="D125" s="101" t="s">
        <v>21</v>
      </c>
      <c r="E125" s="109" t="s">
        <v>146</v>
      </c>
      <c r="F125" s="135">
        <v>205</v>
      </c>
      <c r="G125" s="111">
        <v>7.84</v>
      </c>
      <c r="H125" s="111">
        <v>7.81</v>
      </c>
      <c r="I125" s="112">
        <v>35.06</v>
      </c>
      <c r="J125" s="111">
        <v>236.31</v>
      </c>
      <c r="K125" s="113" t="s">
        <v>40</v>
      </c>
      <c r="L125" s="34">
        <v>73</v>
      </c>
    </row>
    <row r="126" spans="1:12" ht="14.4" x14ac:dyDescent="0.3">
      <c r="A126" s="19"/>
      <c r="B126" s="11"/>
      <c r="C126" s="8"/>
      <c r="D126" s="121" t="s">
        <v>147</v>
      </c>
      <c r="E126" s="92" t="s">
        <v>148</v>
      </c>
      <c r="F126" s="93">
        <v>40</v>
      </c>
      <c r="G126" s="74">
        <v>4.76</v>
      </c>
      <c r="H126" s="74">
        <v>4.04</v>
      </c>
      <c r="I126" s="75">
        <v>0.24</v>
      </c>
      <c r="J126" s="74">
        <v>56.36</v>
      </c>
      <c r="K126" s="94" t="s">
        <v>149</v>
      </c>
      <c r="L126" s="36"/>
    </row>
    <row r="127" spans="1:12" ht="14.4" x14ac:dyDescent="0.3">
      <c r="A127" s="19"/>
      <c r="B127" s="11"/>
      <c r="C127" s="8"/>
      <c r="D127" s="54" t="s">
        <v>32</v>
      </c>
      <c r="E127" s="55" t="s">
        <v>88</v>
      </c>
      <c r="F127" s="93">
        <v>80</v>
      </c>
      <c r="G127" s="50">
        <v>5.46</v>
      </c>
      <c r="H127" s="50">
        <v>7.3</v>
      </c>
      <c r="I127" s="51">
        <v>26.54</v>
      </c>
      <c r="J127" s="52">
        <v>193.77</v>
      </c>
      <c r="K127" s="94"/>
      <c r="L127" s="36"/>
    </row>
    <row r="128" spans="1:12" ht="14.4" x14ac:dyDescent="0.3">
      <c r="A128" s="19"/>
      <c r="B128" s="11"/>
      <c r="C128" s="8"/>
      <c r="D128" s="122" t="s">
        <v>22</v>
      </c>
      <c r="E128" s="102" t="s">
        <v>45</v>
      </c>
      <c r="F128" s="123">
        <v>200</v>
      </c>
      <c r="G128" s="104">
        <v>0.18</v>
      </c>
      <c r="H128" s="104">
        <v>0.04</v>
      </c>
      <c r="I128" s="105">
        <v>15.04</v>
      </c>
      <c r="J128" s="104">
        <v>61.24</v>
      </c>
      <c r="K128" s="106" t="s">
        <v>46</v>
      </c>
      <c r="L128" s="36"/>
    </row>
    <row r="129" spans="1:12" ht="14.4" x14ac:dyDescent="0.3">
      <c r="A129" s="19"/>
      <c r="B129" s="11"/>
      <c r="C129" s="8"/>
      <c r="D129" s="4"/>
      <c r="E129" s="35"/>
      <c r="F129" s="36"/>
      <c r="G129" s="36"/>
      <c r="H129" s="36"/>
      <c r="I129" s="36"/>
      <c r="J129" s="36"/>
      <c r="K129" s="37"/>
      <c r="L129" s="36"/>
    </row>
    <row r="130" spans="1:12" ht="14.4" x14ac:dyDescent="0.3">
      <c r="A130" s="19"/>
      <c r="B130" s="11"/>
      <c r="C130" s="8"/>
      <c r="D130" s="3"/>
      <c r="E130" s="35"/>
      <c r="F130" s="36"/>
      <c r="G130" s="36"/>
      <c r="H130" s="36"/>
      <c r="I130" s="36"/>
      <c r="J130" s="36"/>
      <c r="K130" s="37"/>
      <c r="L130" s="36"/>
    </row>
    <row r="131" spans="1:12" ht="14.4" x14ac:dyDescent="0.3">
      <c r="A131" s="19"/>
      <c r="B131" s="11"/>
      <c r="C131" s="8"/>
      <c r="D131" s="3"/>
      <c r="E131" s="35"/>
      <c r="F131" s="36"/>
      <c r="G131" s="36"/>
      <c r="H131" s="36"/>
      <c r="I131" s="36"/>
      <c r="J131" s="36"/>
      <c r="K131" s="37"/>
      <c r="L131" s="36"/>
    </row>
    <row r="132" spans="1:12" ht="15" thickBot="1" x14ac:dyDescent="0.35">
      <c r="A132" s="20"/>
      <c r="B132" s="13"/>
      <c r="C132" s="5"/>
      <c r="D132" s="14" t="s">
        <v>33</v>
      </c>
      <c r="E132" s="6"/>
      <c r="F132" s="15">
        <f>SUM(F125:F131)</f>
        <v>525</v>
      </c>
      <c r="G132" s="15">
        <f t="shared" ref="G132" si="58">SUM(G125:G131)</f>
        <v>18.239999999999998</v>
      </c>
      <c r="H132" s="15">
        <f t="shared" ref="H132" si="59">SUM(H125:H131)</f>
        <v>19.189999999999998</v>
      </c>
      <c r="I132" s="15">
        <f t="shared" ref="I132" si="60">SUM(I125:I131)</f>
        <v>76.88</v>
      </c>
      <c r="J132" s="15">
        <f t="shared" ref="J132" si="61">SUM(J125:J131)</f>
        <v>547.68000000000006</v>
      </c>
      <c r="K132" s="21"/>
      <c r="L132" s="15">
        <f t="shared" ref="L132:L156" si="62">SUM(L125:L131)</f>
        <v>73</v>
      </c>
    </row>
    <row r="133" spans="1:12" ht="14.4" x14ac:dyDescent="0.3">
      <c r="A133" s="22">
        <f>A125</f>
        <v>2</v>
      </c>
      <c r="B133" s="9">
        <f>B125</f>
        <v>1</v>
      </c>
      <c r="C133" s="7" t="s">
        <v>23</v>
      </c>
      <c r="D133" s="101" t="s">
        <v>24</v>
      </c>
      <c r="E133" s="124" t="s">
        <v>150</v>
      </c>
      <c r="F133" s="125">
        <v>60</v>
      </c>
      <c r="G133" s="68">
        <v>0.95</v>
      </c>
      <c r="H133" s="68">
        <v>2.82</v>
      </c>
      <c r="I133" s="69">
        <v>4.03</v>
      </c>
      <c r="J133" s="89">
        <v>45.32</v>
      </c>
      <c r="K133" s="128" t="s">
        <v>151</v>
      </c>
      <c r="L133" s="36">
        <v>100</v>
      </c>
    </row>
    <row r="134" spans="1:12" ht="14.4" x14ac:dyDescent="0.3">
      <c r="A134" s="19"/>
      <c r="B134" s="11"/>
      <c r="C134" s="8"/>
      <c r="D134" s="91" t="s">
        <v>25</v>
      </c>
      <c r="E134" s="92" t="s">
        <v>152</v>
      </c>
      <c r="F134" s="107">
        <v>210</v>
      </c>
      <c r="G134" s="74">
        <v>5.88</v>
      </c>
      <c r="H134" s="74">
        <v>6.11</v>
      </c>
      <c r="I134" s="75">
        <v>12.78</v>
      </c>
      <c r="J134" s="74">
        <v>129.63</v>
      </c>
      <c r="K134" s="94" t="s">
        <v>153</v>
      </c>
      <c r="L134" s="36"/>
    </row>
    <row r="135" spans="1:12" ht="14.4" x14ac:dyDescent="0.3">
      <c r="A135" s="19"/>
      <c r="B135" s="11"/>
      <c r="C135" s="8"/>
      <c r="D135" s="91" t="s">
        <v>26</v>
      </c>
      <c r="E135" s="92" t="s">
        <v>154</v>
      </c>
      <c r="F135" s="107">
        <v>200</v>
      </c>
      <c r="G135" s="74">
        <v>12.81</v>
      </c>
      <c r="H135" s="74">
        <v>15.9</v>
      </c>
      <c r="I135" s="75">
        <v>36.9</v>
      </c>
      <c r="J135" s="74">
        <v>341.94</v>
      </c>
      <c r="K135" s="94" t="s">
        <v>155</v>
      </c>
      <c r="L135" s="36"/>
    </row>
    <row r="136" spans="1:12" ht="14.4" x14ac:dyDescent="0.3">
      <c r="A136" s="19"/>
      <c r="B136" s="11"/>
      <c r="C136" s="8"/>
      <c r="D136" s="91" t="s">
        <v>28</v>
      </c>
      <c r="E136" s="115" t="s">
        <v>156</v>
      </c>
      <c r="F136" s="116">
        <v>200</v>
      </c>
      <c r="G136" s="50">
        <v>0.16</v>
      </c>
      <c r="H136" s="50">
        <v>0.16</v>
      </c>
      <c r="I136" s="51">
        <v>18.54</v>
      </c>
      <c r="J136" s="52">
        <v>76.239999999999995</v>
      </c>
      <c r="K136" s="119" t="s">
        <v>157</v>
      </c>
      <c r="L136" s="36"/>
    </row>
    <row r="137" spans="1:12" ht="14.4" x14ac:dyDescent="0.3">
      <c r="A137" s="19"/>
      <c r="B137" s="11"/>
      <c r="C137" s="8"/>
      <c r="D137" s="91" t="s">
        <v>29</v>
      </c>
      <c r="E137" s="92" t="s">
        <v>55</v>
      </c>
      <c r="F137" s="93">
        <v>30</v>
      </c>
      <c r="G137" s="74">
        <v>2.2799999999999998</v>
      </c>
      <c r="H137" s="74">
        <v>0.24</v>
      </c>
      <c r="I137" s="75">
        <v>14.76</v>
      </c>
      <c r="J137" s="74">
        <v>70.319999999999993</v>
      </c>
      <c r="K137" s="94" t="s">
        <v>56</v>
      </c>
      <c r="L137" s="36"/>
    </row>
    <row r="138" spans="1:12" ht="14.4" x14ac:dyDescent="0.3">
      <c r="A138" s="19"/>
      <c r="B138" s="11"/>
      <c r="C138" s="8"/>
      <c r="D138" s="91" t="s">
        <v>30</v>
      </c>
      <c r="E138" s="48" t="s">
        <v>57</v>
      </c>
      <c r="F138" s="49">
        <v>30</v>
      </c>
      <c r="G138" s="74">
        <v>1.68</v>
      </c>
      <c r="H138" s="74">
        <v>0.33</v>
      </c>
      <c r="I138" s="75">
        <v>17.82</v>
      </c>
      <c r="J138" s="74">
        <v>80.97</v>
      </c>
      <c r="K138" s="53" t="s">
        <v>58</v>
      </c>
      <c r="L138" s="36"/>
    </row>
    <row r="139" spans="1:12" ht="14.4" x14ac:dyDescent="0.3">
      <c r="A139" s="19"/>
      <c r="B139" s="11"/>
      <c r="C139" s="8"/>
      <c r="D139" s="4"/>
      <c r="E139" s="35"/>
      <c r="F139" s="36"/>
      <c r="G139" s="36"/>
      <c r="H139" s="36"/>
      <c r="I139" s="36"/>
      <c r="J139" s="36"/>
      <c r="K139" s="37"/>
      <c r="L139" s="36"/>
    </row>
    <row r="140" spans="1:12" ht="14.4" x14ac:dyDescent="0.3">
      <c r="A140" s="19"/>
      <c r="B140" s="11"/>
      <c r="C140" s="8"/>
      <c r="D140" s="3"/>
      <c r="E140" s="35"/>
      <c r="F140" s="36"/>
      <c r="G140" s="36"/>
      <c r="H140" s="36"/>
      <c r="I140" s="36"/>
      <c r="J140" s="36"/>
      <c r="K140" s="37"/>
      <c r="L140" s="36"/>
    </row>
    <row r="141" spans="1:12" ht="14.4" x14ac:dyDescent="0.3">
      <c r="A141" s="19"/>
      <c r="B141" s="11"/>
      <c r="C141" s="8"/>
      <c r="D141" s="3"/>
      <c r="E141" s="35"/>
      <c r="F141" s="36"/>
      <c r="G141" s="36"/>
      <c r="H141" s="36"/>
      <c r="I141" s="36"/>
      <c r="J141" s="36"/>
      <c r="K141" s="37"/>
      <c r="L141" s="36"/>
    </row>
    <row r="142" spans="1:12" ht="15" thickBot="1" x14ac:dyDescent="0.35">
      <c r="A142" s="20"/>
      <c r="B142" s="13"/>
      <c r="C142" s="5"/>
      <c r="D142" s="14" t="s">
        <v>33</v>
      </c>
      <c r="E142" s="6"/>
      <c r="F142" s="15">
        <f>SUM(F133:F141)</f>
        <v>730</v>
      </c>
      <c r="G142" s="15">
        <f t="shared" ref="G142" si="63">SUM(G133:G141)</f>
        <v>23.76</v>
      </c>
      <c r="H142" s="15">
        <f t="shared" ref="H142" si="64">SUM(H133:H141)</f>
        <v>25.559999999999995</v>
      </c>
      <c r="I142" s="15">
        <f t="shared" ref="I142" si="65">SUM(I133:I141)</f>
        <v>104.83000000000001</v>
      </c>
      <c r="J142" s="15">
        <f t="shared" ref="J142" si="66">SUM(J133:J141)</f>
        <v>744.42000000000007</v>
      </c>
      <c r="K142" s="21"/>
      <c r="L142" s="15">
        <v>100</v>
      </c>
    </row>
    <row r="143" spans="1:12" ht="14.4" x14ac:dyDescent="0.3">
      <c r="A143" s="22">
        <f>A125</f>
        <v>2</v>
      </c>
      <c r="B143" s="9">
        <f>B125</f>
        <v>1</v>
      </c>
      <c r="C143" s="7" t="s">
        <v>31</v>
      </c>
      <c r="D143" s="82" t="s">
        <v>21</v>
      </c>
      <c r="E143" s="83" t="s">
        <v>129</v>
      </c>
      <c r="F143" s="129">
        <v>180</v>
      </c>
      <c r="G143" s="130">
        <v>7.25</v>
      </c>
      <c r="H143" s="130">
        <v>10.36</v>
      </c>
      <c r="I143" s="131">
        <v>36.619999999999997</v>
      </c>
      <c r="J143" s="130">
        <v>268.67</v>
      </c>
      <c r="K143" s="132" t="s">
        <v>130</v>
      </c>
      <c r="L143" s="36">
        <v>40</v>
      </c>
    </row>
    <row r="144" spans="1:12" ht="14.4" x14ac:dyDescent="0.3">
      <c r="A144" s="19"/>
      <c r="B144" s="11"/>
      <c r="C144" s="8"/>
      <c r="D144" s="59" t="s">
        <v>28</v>
      </c>
      <c r="E144" s="48" t="s">
        <v>53</v>
      </c>
      <c r="F144" s="49">
        <v>200</v>
      </c>
      <c r="G144" s="50">
        <v>0.2</v>
      </c>
      <c r="H144" s="50">
        <v>0.16</v>
      </c>
      <c r="I144" s="51">
        <v>18.84</v>
      </c>
      <c r="J144" s="52">
        <v>77.599999999999994</v>
      </c>
      <c r="K144" s="53" t="s">
        <v>54</v>
      </c>
      <c r="L144" s="36"/>
    </row>
    <row r="145" spans="1:12" ht="14.4" x14ac:dyDescent="0.3">
      <c r="A145" s="19"/>
      <c r="B145" s="11"/>
      <c r="C145" s="8"/>
      <c r="D145" s="3"/>
      <c r="E145" s="35"/>
      <c r="F145" s="36"/>
      <c r="G145" s="36"/>
      <c r="H145" s="36"/>
      <c r="I145" s="36"/>
      <c r="J145" s="36"/>
      <c r="K145" s="37"/>
      <c r="L145" s="36"/>
    </row>
    <row r="146" spans="1:12" ht="14.4" x14ac:dyDescent="0.3">
      <c r="A146" s="19"/>
      <c r="B146" s="11"/>
      <c r="C146" s="8"/>
      <c r="D146" s="3"/>
      <c r="E146" s="35"/>
      <c r="F146" s="36"/>
      <c r="G146" s="36"/>
      <c r="H146" s="36"/>
      <c r="I146" s="36"/>
      <c r="J146" s="36"/>
      <c r="K146" s="37"/>
      <c r="L146" s="36"/>
    </row>
    <row r="147" spans="1:12" ht="14.4" x14ac:dyDescent="0.3">
      <c r="A147" s="20"/>
      <c r="B147" s="13"/>
      <c r="C147" s="5"/>
      <c r="D147" s="14" t="s">
        <v>33</v>
      </c>
      <c r="E147" s="6"/>
      <c r="F147" s="15">
        <f>SUM(F143:F146)</f>
        <v>380</v>
      </c>
      <c r="G147" s="15">
        <f t="shared" ref="G147" si="67">SUM(G143:G146)</f>
        <v>7.45</v>
      </c>
      <c r="H147" s="15">
        <f t="shared" ref="H147" si="68">SUM(H143:H146)</f>
        <v>10.52</v>
      </c>
      <c r="I147" s="15">
        <f t="shared" ref="I147" si="69">SUM(I143:I146)</f>
        <v>55.459999999999994</v>
      </c>
      <c r="J147" s="15">
        <f t="shared" ref="J147" si="70">SUM(J143:J146)</f>
        <v>346.27</v>
      </c>
      <c r="K147" s="21"/>
      <c r="L147" s="15">
        <v>40</v>
      </c>
    </row>
    <row r="148" spans="1:12" ht="15.75" customHeight="1" thickBot="1" x14ac:dyDescent="0.3">
      <c r="A148" s="25">
        <f>A125</f>
        <v>2</v>
      </c>
      <c r="B148" s="26">
        <f>B125</f>
        <v>1</v>
      </c>
      <c r="C148" s="157" t="s">
        <v>4</v>
      </c>
      <c r="D148" s="158"/>
      <c r="E148" s="27"/>
      <c r="F148" s="28">
        <f>F132+F142+F147</f>
        <v>1635</v>
      </c>
      <c r="G148" s="28">
        <f t="shared" ref="G148:J148" si="71">G132+G142+G147</f>
        <v>49.45</v>
      </c>
      <c r="H148" s="28">
        <f t="shared" si="71"/>
        <v>55.269999999999996</v>
      </c>
      <c r="I148" s="28">
        <f t="shared" si="71"/>
        <v>237.17000000000002</v>
      </c>
      <c r="J148" s="28">
        <f t="shared" si="71"/>
        <v>1638.3700000000001</v>
      </c>
      <c r="K148" s="29"/>
      <c r="L148" s="28">
        <f>L132+L142+L147</f>
        <v>213</v>
      </c>
    </row>
    <row r="149" spans="1:12" ht="14.4" x14ac:dyDescent="0.3">
      <c r="A149" s="10">
        <v>2</v>
      </c>
      <c r="B149" s="11">
        <v>2</v>
      </c>
      <c r="C149" s="18" t="s">
        <v>20</v>
      </c>
      <c r="D149" s="140" t="s">
        <v>26</v>
      </c>
      <c r="E149" s="109" t="s">
        <v>158</v>
      </c>
      <c r="F149" s="110">
        <v>90</v>
      </c>
      <c r="G149" s="111">
        <v>8.0399999999999991</v>
      </c>
      <c r="H149" s="111">
        <v>12.83</v>
      </c>
      <c r="I149" s="112">
        <v>3.7</v>
      </c>
      <c r="J149" s="111">
        <v>162.37</v>
      </c>
      <c r="K149" s="113" t="s">
        <v>159</v>
      </c>
      <c r="L149" s="34">
        <v>73</v>
      </c>
    </row>
    <row r="150" spans="1:12" ht="28.8" x14ac:dyDescent="0.3">
      <c r="A150" s="10"/>
      <c r="B150" s="11"/>
      <c r="C150" s="8"/>
      <c r="D150" s="140" t="s">
        <v>27</v>
      </c>
      <c r="E150" s="92" t="s">
        <v>102</v>
      </c>
      <c r="F150" s="93">
        <v>150</v>
      </c>
      <c r="G150" s="74">
        <v>7.47</v>
      </c>
      <c r="H150" s="74">
        <v>4.7</v>
      </c>
      <c r="I150" s="75">
        <v>32.82</v>
      </c>
      <c r="J150" s="74">
        <v>203.42</v>
      </c>
      <c r="K150" s="94" t="s">
        <v>103</v>
      </c>
      <c r="L150" s="36"/>
    </row>
    <row r="151" spans="1:12" ht="15" thickBot="1" x14ac:dyDescent="0.35">
      <c r="A151" s="10"/>
      <c r="B151" s="11"/>
      <c r="C151" s="8"/>
      <c r="D151" s="140" t="s">
        <v>29</v>
      </c>
      <c r="E151" s="92" t="s">
        <v>55</v>
      </c>
      <c r="F151" s="93">
        <v>20</v>
      </c>
      <c r="G151" s="93">
        <v>1.52</v>
      </c>
      <c r="H151" s="93">
        <v>0.16</v>
      </c>
      <c r="I151" s="137">
        <v>9.84</v>
      </c>
      <c r="J151" s="93">
        <v>46.88</v>
      </c>
      <c r="K151" s="94" t="s">
        <v>56</v>
      </c>
      <c r="L151" s="36"/>
    </row>
    <row r="152" spans="1:12" ht="14.4" x14ac:dyDescent="0.3">
      <c r="A152" s="10"/>
      <c r="B152" s="11"/>
      <c r="C152" s="8"/>
      <c r="D152" s="76" t="s">
        <v>59</v>
      </c>
      <c r="E152" s="92" t="s">
        <v>160</v>
      </c>
      <c r="F152" s="93">
        <v>50</v>
      </c>
      <c r="G152" s="93">
        <v>2.77</v>
      </c>
      <c r="H152" s="93">
        <v>3.65</v>
      </c>
      <c r="I152" s="137">
        <v>19.77</v>
      </c>
      <c r="J152" s="93">
        <v>123.04</v>
      </c>
      <c r="K152" s="94" t="s">
        <v>161</v>
      </c>
      <c r="L152" s="36"/>
    </row>
    <row r="153" spans="1:12" ht="14.4" x14ac:dyDescent="0.3">
      <c r="A153" s="10"/>
      <c r="B153" s="11"/>
      <c r="C153" s="8"/>
      <c r="D153" s="140" t="s">
        <v>22</v>
      </c>
      <c r="E153" s="92" t="s">
        <v>68</v>
      </c>
      <c r="F153" s="93">
        <v>200</v>
      </c>
      <c r="G153" s="74">
        <v>0.12</v>
      </c>
      <c r="H153" s="74">
        <v>0.4</v>
      </c>
      <c r="I153" s="75">
        <v>15.14</v>
      </c>
      <c r="J153" s="74">
        <v>61.4</v>
      </c>
      <c r="K153" s="94" t="s">
        <v>69</v>
      </c>
      <c r="L153" s="36"/>
    </row>
    <row r="154" spans="1:12" ht="14.4" x14ac:dyDescent="0.3">
      <c r="A154" s="10"/>
      <c r="B154" s="11"/>
      <c r="C154" s="8"/>
      <c r="D154" s="3"/>
      <c r="E154" s="35"/>
      <c r="F154" s="36"/>
      <c r="G154" s="36"/>
      <c r="H154" s="36"/>
      <c r="I154" s="36"/>
      <c r="J154" s="36"/>
      <c r="K154" s="37"/>
      <c r="L154" s="36"/>
    </row>
    <row r="155" spans="1:12" ht="14.4" x14ac:dyDescent="0.3">
      <c r="A155" s="10"/>
      <c r="B155" s="11"/>
      <c r="C155" s="8"/>
      <c r="D155" s="3"/>
      <c r="E155" s="35"/>
      <c r="F155" s="36"/>
      <c r="G155" s="36"/>
      <c r="H155" s="36"/>
      <c r="I155" s="36"/>
      <c r="J155" s="36"/>
      <c r="K155" s="37"/>
      <c r="L155" s="36"/>
    </row>
    <row r="156" spans="1:12" ht="15" thickBot="1" x14ac:dyDescent="0.35">
      <c r="A156" s="12"/>
      <c r="B156" s="13"/>
      <c r="C156" s="5"/>
      <c r="D156" s="14" t="s">
        <v>33</v>
      </c>
      <c r="E156" s="6"/>
      <c r="F156" s="15">
        <f>SUM(F149:F155)</f>
        <v>510</v>
      </c>
      <c r="G156" s="15">
        <f t="shared" ref="G156" si="72">SUM(G149:G155)</f>
        <v>19.919999999999998</v>
      </c>
      <c r="H156" s="15">
        <f t="shared" ref="H156" si="73">SUM(H149:H155)</f>
        <v>21.74</v>
      </c>
      <c r="I156" s="15">
        <f t="shared" ref="I156" si="74">SUM(I149:I155)</f>
        <v>81.27</v>
      </c>
      <c r="J156" s="15">
        <f t="shared" ref="J156" si="75">SUM(J149:J155)</f>
        <v>597.1099999999999</v>
      </c>
      <c r="K156" s="21"/>
      <c r="L156" s="15">
        <f t="shared" si="62"/>
        <v>73</v>
      </c>
    </row>
    <row r="157" spans="1:12" ht="14.4" x14ac:dyDescent="0.3">
      <c r="A157" s="9">
        <f>A149</f>
        <v>2</v>
      </c>
      <c r="B157" s="9">
        <f>B149</f>
        <v>2</v>
      </c>
      <c r="C157" s="7" t="s">
        <v>23</v>
      </c>
      <c r="D157" s="141" t="s">
        <v>24</v>
      </c>
      <c r="E157" s="109" t="s">
        <v>42</v>
      </c>
      <c r="F157" s="110">
        <v>60</v>
      </c>
      <c r="G157" s="111">
        <v>0.66</v>
      </c>
      <c r="H157" s="111">
        <v>0.12</v>
      </c>
      <c r="I157" s="112">
        <v>2.1</v>
      </c>
      <c r="J157" s="111">
        <v>12.12</v>
      </c>
      <c r="K157" s="113" t="s">
        <v>43</v>
      </c>
      <c r="L157" s="36">
        <v>100</v>
      </c>
    </row>
    <row r="158" spans="1:12" ht="14.4" x14ac:dyDescent="0.3">
      <c r="A158" s="10"/>
      <c r="B158" s="11"/>
      <c r="C158" s="8"/>
      <c r="D158" s="140" t="s">
        <v>25</v>
      </c>
      <c r="E158" s="92" t="s">
        <v>162</v>
      </c>
      <c r="F158" s="93">
        <v>210</v>
      </c>
      <c r="G158" s="74">
        <v>1.54</v>
      </c>
      <c r="H158" s="74">
        <v>4.96</v>
      </c>
      <c r="I158" s="75">
        <v>8.49</v>
      </c>
      <c r="J158" s="74">
        <v>84.76</v>
      </c>
      <c r="K158" s="94" t="s">
        <v>163</v>
      </c>
      <c r="L158" s="36"/>
    </row>
    <row r="159" spans="1:12" ht="14.4" x14ac:dyDescent="0.3">
      <c r="A159" s="10"/>
      <c r="B159" s="11"/>
      <c r="C159" s="8"/>
      <c r="D159" s="140" t="s">
        <v>26</v>
      </c>
      <c r="E159" s="115" t="s">
        <v>164</v>
      </c>
      <c r="F159" s="142">
        <v>90</v>
      </c>
      <c r="G159" s="117">
        <v>13.01</v>
      </c>
      <c r="H159" s="117">
        <v>15.8</v>
      </c>
      <c r="I159" s="118">
        <v>15.51</v>
      </c>
      <c r="J159" s="117">
        <v>256.27999999999997</v>
      </c>
      <c r="K159" s="119" t="s">
        <v>165</v>
      </c>
      <c r="L159" s="36"/>
    </row>
    <row r="160" spans="1:12" ht="14.4" x14ac:dyDescent="0.3">
      <c r="A160" s="10"/>
      <c r="B160" s="11"/>
      <c r="C160" s="8"/>
      <c r="D160" s="140" t="s">
        <v>27</v>
      </c>
      <c r="E160" s="92" t="s">
        <v>166</v>
      </c>
      <c r="F160" s="93">
        <v>150</v>
      </c>
      <c r="G160" s="74">
        <v>3.5</v>
      </c>
      <c r="H160" s="74">
        <v>3.35</v>
      </c>
      <c r="I160" s="75">
        <v>35.39</v>
      </c>
      <c r="J160" s="74">
        <v>185.63</v>
      </c>
      <c r="K160" s="94" t="s">
        <v>103</v>
      </c>
      <c r="L160" s="36"/>
    </row>
    <row r="161" spans="1:12" ht="14.4" x14ac:dyDescent="0.3">
      <c r="A161" s="10"/>
      <c r="B161" s="11"/>
      <c r="C161" s="8"/>
      <c r="D161" s="140" t="s">
        <v>28</v>
      </c>
      <c r="E161" s="92" t="s">
        <v>80</v>
      </c>
      <c r="F161" s="93">
        <v>200</v>
      </c>
      <c r="G161" s="74">
        <v>0.38</v>
      </c>
      <c r="H161" s="74">
        <v>0</v>
      </c>
      <c r="I161" s="75">
        <v>25.72</v>
      </c>
      <c r="J161" s="74">
        <v>104.4</v>
      </c>
      <c r="K161" s="94" t="s">
        <v>81</v>
      </c>
      <c r="L161" s="36"/>
    </row>
    <row r="162" spans="1:12" ht="14.4" x14ac:dyDescent="0.3">
      <c r="A162" s="10"/>
      <c r="B162" s="11"/>
      <c r="C162" s="8"/>
      <c r="D162" s="140" t="s">
        <v>29</v>
      </c>
      <c r="E162" s="92" t="s">
        <v>55</v>
      </c>
      <c r="F162" s="93">
        <v>30</v>
      </c>
      <c r="G162" s="74">
        <v>2.2799999999999998</v>
      </c>
      <c r="H162" s="74">
        <v>0.24</v>
      </c>
      <c r="I162" s="75">
        <v>14.76</v>
      </c>
      <c r="J162" s="74">
        <v>70.319999999999993</v>
      </c>
      <c r="K162" s="94" t="s">
        <v>56</v>
      </c>
      <c r="L162" s="36"/>
    </row>
    <row r="163" spans="1:12" ht="14.4" x14ac:dyDescent="0.3">
      <c r="A163" s="10"/>
      <c r="B163" s="11"/>
      <c r="C163" s="8"/>
      <c r="D163" s="140" t="s">
        <v>30</v>
      </c>
      <c r="E163" s="48" t="s">
        <v>57</v>
      </c>
      <c r="F163" s="49">
        <v>40</v>
      </c>
      <c r="G163" s="74">
        <v>2.2400000000000002</v>
      </c>
      <c r="H163" s="74">
        <v>0.44</v>
      </c>
      <c r="I163" s="75">
        <v>23.76</v>
      </c>
      <c r="J163" s="74">
        <v>107.96</v>
      </c>
      <c r="K163" s="53" t="s">
        <v>58</v>
      </c>
      <c r="L163" s="36"/>
    </row>
    <row r="164" spans="1:12" ht="14.4" x14ac:dyDescent="0.3">
      <c r="A164" s="10"/>
      <c r="B164" s="11"/>
      <c r="C164" s="8"/>
      <c r="D164" s="3"/>
      <c r="E164" s="35"/>
      <c r="F164" s="36"/>
      <c r="G164" s="36"/>
      <c r="H164" s="36"/>
      <c r="I164" s="36"/>
      <c r="J164" s="36"/>
      <c r="K164" s="37"/>
      <c r="L164" s="36"/>
    </row>
    <row r="165" spans="1:12" ht="14.4" x14ac:dyDescent="0.3">
      <c r="A165" s="10"/>
      <c r="B165" s="11"/>
      <c r="C165" s="8"/>
      <c r="D165" s="3"/>
      <c r="E165" s="35"/>
      <c r="F165" s="36"/>
      <c r="G165" s="36"/>
      <c r="H165" s="36"/>
      <c r="I165" s="36"/>
      <c r="J165" s="36"/>
      <c r="K165" s="37"/>
      <c r="L165" s="36"/>
    </row>
    <row r="166" spans="1:12" ht="15" thickBot="1" x14ac:dyDescent="0.35">
      <c r="A166" s="12"/>
      <c r="B166" s="13"/>
      <c r="C166" s="5"/>
      <c r="D166" s="14" t="s">
        <v>33</v>
      </c>
      <c r="E166" s="6"/>
      <c r="F166" s="15">
        <f>SUM(F157:F165)</f>
        <v>780</v>
      </c>
      <c r="G166" s="15">
        <f t="shared" ref="G166" si="76">SUM(G157:G165)</f>
        <v>23.61</v>
      </c>
      <c r="H166" s="15">
        <f t="shared" ref="H166" si="77">SUM(H157:H165)</f>
        <v>24.910000000000004</v>
      </c>
      <c r="I166" s="15">
        <f t="shared" ref="I166" si="78">SUM(I157:I165)</f>
        <v>125.73000000000002</v>
      </c>
      <c r="J166" s="15">
        <f t="shared" ref="J166" si="79">SUM(J157:J165)</f>
        <v>821.47</v>
      </c>
      <c r="K166" s="21"/>
      <c r="L166" s="15">
        <v>100</v>
      </c>
    </row>
    <row r="167" spans="1:12" ht="14.4" x14ac:dyDescent="0.3">
      <c r="A167" s="9">
        <f>A149</f>
        <v>2</v>
      </c>
      <c r="B167" s="9">
        <f>B149</f>
        <v>2</v>
      </c>
      <c r="C167" s="7" t="s">
        <v>31</v>
      </c>
      <c r="D167" s="54" t="s">
        <v>32</v>
      </c>
      <c r="E167" s="83" t="s">
        <v>145</v>
      </c>
      <c r="F167" s="129">
        <v>65</v>
      </c>
      <c r="G167" s="129">
        <v>5.66</v>
      </c>
      <c r="H167" s="129">
        <v>4.75</v>
      </c>
      <c r="I167" s="139">
        <v>31.85</v>
      </c>
      <c r="J167" s="129">
        <v>192.73</v>
      </c>
      <c r="K167" s="132"/>
      <c r="L167" s="36">
        <v>40</v>
      </c>
    </row>
    <row r="168" spans="1:12" ht="14.4" x14ac:dyDescent="0.3">
      <c r="A168" s="10"/>
      <c r="B168" s="11"/>
      <c r="C168" s="8"/>
      <c r="D168" s="122" t="s">
        <v>24</v>
      </c>
      <c r="E168" s="102" t="s">
        <v>108</v>
      </c>
      <c r="F168" s="123">
        <v>60</v>
      </c>
      <c r="G168" s="104">
        <v>0.69</v>
      </c>
      <c r="H168" s="104">
        <v>2.69</v>
      </c>
      <c r="I168" s="105">
        <v>6.62</v>
      </c>
      <c r="J168" s="104">
        <v>53.5</v>
      </c>
      <c r="K168" s="106" t="s">
        <v>109</v>
      </c>
      <c r="L168" s="36"/>
    </row>
    <row r="169" spans="1:12" ht="14.4" x14ac:dyDescent="0.3">
      <c r="A169" s="10"/>
      <c r="B169" s="11"/>
      <c r="C169" s="8"/>
      <c r="D169" s="122" t="s">
        <v>22</v>
      </c>
      <c r="E169" s="102" t="s">
        <v>110</v>
      </c>
      <c r="F169" s="123">
        <v>200</v>
      </c>
      <c r="G169" s="104">
        <v>1.54</v>
      </c>
      <c r="H169" s="104">
        <v>1.1399999999999999</v>
      </c>
      <c r="I169" s="105">
        <v>2.2599999999999998</v>
      </c>
      <c r="J169" s="104">
        <v>25.5</v>
      </c>
      <c r="K169" s="106" t="s">
        <v>111</v>
      </c>
      <c r="L169" s="36"/>
    </row>
    <row r="170" spans="1:12" ht="14.4" x14ac:dyDescent="0.3">
      <c r="A170" s="10"/>
      <c r="B170" s="11"/>
      <c r="C170" s="8"/>
      <c r="D170" s="3"/>
      <c r="E170" s="35"/>
      <c r="F170" s="36"/>
      <c r="G170" s="36"/>
      <c r="H170" s="36"/>
      <c r="I170" s="36"/>
      <c r="J170" s="36"/>
      <c r="K170" s="37"/>
      <c r="L170" s="36"/>
    </row>
    <row r="171" spans="1:12" ht="14.4" x14ac:dyDescent="0.3">
      <c r="A171" s="12"/>
      <c r="B171" s="13"/>
      <c r="C171" s="5"/>
      <c r="D171" s="14" t="s">
        <v>33</v>
      </c>
      <c r="E171" s="6"/>
      <c r="F171" s="15">
        <f>SUM(F167:F170)</f>
        <v>325</v>
      </c>
      <c r="G171" s="15">
        <f t="shared" ref="G171" si="80">SUM(G167:G170)</f>
        <v>7.89</v>
      </c>
      <c r="H171" s="15">
        <f t="shared" ref="H171" si="81">SUM(H167:H170)</f>
        <v>8.58</v>
      </c>
      <c r="I171" s="15">
        <f t="shared" ref="I171" si="82">SUM(I167:I170)</f>
        <v>40.729999999999997</v>
      </c>
      <c r="J171" s="15">
        <f t="shared" ref="J171" si="83">SUM(J167:J170)</f>
        <v>271.73</v>
      </c>
      <c r="K171" s="21"/>
      <c r="L171" s="15">
        <v>40</v>
      </c>
    </row>
    <row r="172" spans="1:12" ht="15.75" customHeight="1" thickBot="1" x14ac:dyDescent="0.3">
      <c r="A172" s="30">
        <f>A149</f>
        <v>2</v>
      </c>
      <c r="B172" s="30">
        <f>B149</f>
        <v>2</v>
      </c>
      <c r="C172" s="157" t="s">
        <v>4</v>
      </c>
      <c r="D172" s="158"/>
      <c r="E172" s="27"/>
      <c r="F172" s="28">
        <f>F156+F166+F171</f>
        <v>1615</v>
      </c>
      <c r="G172" s="28">
        <f t="shared" ref="G172:J172" si="84">G156+G166+G171</f>
        <v>51.42</v>
      </c>
      <c r="H172" s="28">
        <f t="shared" si="84"/>
        <v>55.230000000000004</v>
      </c>
      <c r="I172" s="28">
        <f t="shared" si="84"/>
        <v>247.73</v>
      </c>
      <c r="J172" s="28">
        <f t="shared" si="84"/>
        <v>1690.31</v>
      </c>
      <c r="K172" s="29"/>
      <c r="L172" s="28">
        <f>L156+L166+L171</f>
        <v>213</v>
      </c>
    </row>
    <row r="173" spans="1:12" ht="29.4" thickBot="1" x14ac:dyDescent="0.35">
      <c r="A173" s="16">
        <v>2</v>
      </c>
      <c r="B173" s="17">
        <v>3</v>
      </c>
      <c r="C173" s="18" t="s">
        <v>20</v>
      </c>
      <c r="D173" s="82" t="s">
        <v>21</v>
      </c>
      <c r="E173" s="109" t="s">
        <v>167</v>
      </c>
      <c r="F173" s="110">
        <v>135</v>
      </c>
      <c r="G173" s="111">
        <v>3.82</v>
      </c>
      <c r="H173" s="111">
        <v>4.8</v>
      </c>
      <c r="I173" s="112">
        <v>20.25</v>
      </c>
      <c r="J173" s="111">
        <v>139.57</v>
      </c>
      <c r="K173" s="113" t="s">
        <v>168</v>
      </c>
      <c r="L173" s="34">
        <v>73</v>
      </c>
    </row>
    <row r="174" spans="1:12" ht="28.8" x14ac:dyDescent="0.3">
      <c r="A174" s="19"/>
      <c r="B174" s="11"/>
      <c r="C174" s="8"/>
      <c r="D174" s="133" t="s">
        <v>112</v>
      </c>
      <c r="E174" s="92" t="s">
        <v>169</v>
      </c>
      <c r="F174" s="93">
        <v>80</v>
      </c>
      <c r="G174" s="74">
        <v>14.31</v>
      </c>
      <c r="H174" s="74">
        <v>4.96</v>
      </c>
      <c r="I174" s="75">
        <v>18.88</v>
      </c>
      <c r="J174" s="74">
        <v>177.38</v>
      </c>
      <c r="K174" s="94" t="s">
        <v>170</v>
      </c>
      <c r="L174" s="36"/>
    </row>
    <row r="175" spans="1:12" ht="14.4" x14ac:dyDescent="0.3">
      <c r="A175" s="19"/>
      <c r="B175" s="11"/>
      <c r="C175" s="8"/>
      <c r="D175" s="91" t="s">
        <v>171</v>
      </c>
      <c r="E175" s="92" t="s">
        <v>92</v>
      </c>
      <c r="F175" s="93">
        <v>20</v>
      </c>
      <c r="G175" s="74">
        <v>1.5</v>
      </c>
      <c r="H175" s="74">
        <v>0.57999999999999996</v>
      </c>
      <c r="I175" s="75">
        <v>10.28</v>
      </c>
      <c r="J175" s="74">
        <v>52.34</v>
      </c>
      <c r="K175" s="94" t="s">
        <v>93</v>
      </c>
      <c r="L175" s="36"/>
    </row>
    <row r="176" spans="1:12" ht="14.4" x14ac:dyDescent="0.3">
      <c r="A176" s="19"/>
      <c r="B176" s="11"/>
      <c r="C176" s="8"/>
      <c r="D176" s="121" t="s">
        <v>89</v>
      </c>
      <c r="E176" s="92" t="s">
        <v>115</v>
      </c>
      <c r="F176" s="93">
        <v>10</v>
      </c>
      <c r="G176" s="74">
        <v>0.08</v>
      </c>
      <c r="H176" s="74">
        <v>6.38</v>
      </c>
      <c r="I176" s="75">
        <v>0.12</v>
      </c>
      <c r="J176" s="74">
        <v>58.22</v>
      </c>
      <c r="K176" s="94" t="s">
        <v>116</v>
      </c>
      <c r="L176" s="36"/>
    </row>
    <row r="177" spans="1:12" ht="14.4" x14ac:dyDescent="0.3">
      <c r="A177" s="19"/>
      <c r="B177" s="11"/>
      <c r="C177" s="8"/>
      <c r="D177" s="122" t="s">
        <v>22</v>
      </c>
      <c r="E177" s="102" t="s">
        <v>45</v>
      </c>
      <c r="F177" s="123">
        <v>200</v>
      </c>
      <c r="G177" s="104">
        <v>0.18</v>
      </c>
      <c r="H177" s="104">
        <v>0.04</v>
      </c>
      <c r="I177" s="105">
        <v>15.04</v>
      </c>
      <c r="J177" s="104">
        <v>61.24</v>
      </c>
      <c r="K177" s="106" t="s">
        <v>46</v>
      </c>
      <c r="L177" s="36"/>
    </row>
    <row r="178" spans="1:12" ht="14.4" x14ac:dyDescent="0.3">
      <c r="A178" s="19"/>
      <c r="B178" s="11"/>
      <c r="C178" s="8"/>
      <c r="D178" s="91" t="s">
        <v>70</v>
      </c>
      <c r="E178" s="92" t="s">
        <v>71</v>
      </c>
      <c r="F178" s="93">
        <v>200</v>
      </c>
      <c r="G178" s="74">
        <v>0.8</v>
      </c>
      <c r="H178" s="74">
        <v>0.8</v>
      </c>
      <c r="I178" s="75">
        <v>17.8</v>
      </c>
      <c r="J178" s="74">
        <v>81.599999999999994</v>
      </c>
      <c r="K178" s="94"/>
      <c r="L178" s="36"/>
    </row>
    <row r="179" spans="1:12" ht="14.4" x14ac:dyDescent="0.3">
      <c r="A179" s="19"/>
      <c r="B179" s="11"/>
      <c r="C179" s="8"/>
      <c r="D179" s="3"/>
      <c r="E179" s="35"/>
      <c r="F179" s="36"/>
      <c r="G179" s="36"/>
      <c r="H179" s="36"/>
      <c r="I179" s="36"/>
      <c r="J179" s="36"/>
      <c r="K179" s="37"/>
      <c r="L179" s="36"/>
    </row>
    <row r="180" spans="1:12" ht="15" thickBot="1" x14ac:dyDescent="0.35">
      <c r="A180" s="20"/>
      <c r="B180" s="13"/>
      <c r="C180" s="5"/>
      <c r="D180" s="14" t="s">
        <v>33</v>
      </c>
      <c r="E180" s="6"/>
      <c r="F180" s="15">
        <f>SUM(F173:F179)</f>
        <v>645</v>
      </c>
      <c r="G180" s="15">
        <f t="shared" ref="G180" si="85">SUM(G173:G179)</f>
        <v>20.689999999999998</v>
      </c>
      <c r="H180" s="15">
        <f t="shared" ref="H180" si="86">SUM(H173:H179)</f>
        <v>17.559999999999999</v>
      </c>
      <c r="I180" s="15">
        <f t="shared" ref="I180" si="87">SUM(I173:I179)</f>
        <v>82.36999999999999</v>
      </c>
      <c r="J180" s="15">
        <f t="shared" ref="J180" si="88">SUM(J173:J179)</f>
        <v>570.35</v>
      </c>
      <c r="K180" s="21"/>
      <c r="L180" s="15">
        <f t="shared" ref="L180:L204" si="89">SUM(L173:L179)</f>
        <v>73</v>
      </c>
    </row>
    <row r="181" spans="1:12" ht="14.4" x14ac:dyDescent="0.3">
      <c r="A181" s="22">
        <f>A173</f>
        <v>2</v>
      </c>
      <c r="B181" s="9">
        <f>B173</f>
        <v>3</v>
      </c>
      <c r="C181" s="7" t="s">
        <v>23</v>
      </c>
      <c r="D181" s="101" t="s">
        <v>24</v>
      </c>
      <c r="E181" s="109" t="s">
        <v>72</v>
      </c>
      <c r="F181" s="110">
        <v>60</v>
      </c>
      <c r="G181" s="111">
        <v>0.77</v>
      </c>
      <c r="H181" s="111">
        <v>3.22</v>
      </c>
      <c r="I181" s="112">
        <v>4.38</v>
      </c>
      <c r="J181" s="111">
        <v>49.59</v>
      </c>
      <c r="K181" s="113" t="s">
        <v>73</v>
      </c>
      <c r="L181" s="36">
        <v>100</v>
      </c>
    </row>
    <row r="182" spans="1:12" ht="14.4" x14ac:dyDescent="0.3">
      <c r="A182" s="19"/>
      <c r="B182" s="11"/>
      <c r="C182" s="8"/>
      <c r="D182" s="91" t="s">
        <v>25</v>
      </c>
      <c r="E182" s="92" t="s">
        <v>172</v>
      </c>
      <c r="F182" s="93">
        <v>210</v>
      </c>
      <c r="G182" s="74">
        <v>7.74</v>
      </c>
      <c r="H182" s="74">
        <v>6.99</v>
      </c>
      <c r="I182" s="75">
        <v>20.56</v>
      </c>
      <c r="J182" s="74">
        <v>176.11</v>
      </c>
      <c r="K182" s="94" t="s">
        <v>173</v>
      </c>
      <c r="L182" s="36"/>
    </row>
    <row r="183" spans="1:12" ht="14.4" x14ac:dyDescent="0.3">
      <c r="A183" s="19"/>
      <c r="B183" s="11"/>
      <c r="C183" s="8"/>
      <c r="D183" s="91" t="s">
        <v>26</v>
      </c>
      <c r="E183" s="115" t="s">
        <v>174</v>
      </c>
      <c r="F183" s="142">
        <v>90</v>
      </c>
      <c r="G183" s="117">
        <v>11.16</v>
      </c>
      <c r="H183" s="117">
        <v>6.3</v>
      </c>
      <c r="I183" s="118">
        <v>5.67</v>
      </c>
      <c r="J183" s="117">
        <v>124.02</v>
      </c>
      <c r="K183" s="119" t="s">
        <v>175</v>
      </c>
      <c r="L183" s="36"/>
    </row>
    <row r="184" spans="1:12" ht="14.4" x14ac:dyDescent="0.3">
      <c r="A184" s="19"/>
      <c r="B184" s="11"/>
      <c r="C184" s="8"/>
      <c r="D184" s="88" t="s">
        <v>27</v>
      </c>
      <c r="E184" s="92" t="s">
        <v>176</v>
      </c>
      <c r="F184" s="93">
        <v>150</v>
      </c>
      <c r="G184" s="74">
        <v>2.52</v>
      </c>
      <c r="H184" s="74">
        <v>6.45</v>
      </c>
      <c r="I184" s="75">
        <v>19.13</v>
      </c>
      <c r="J184" s="74">
        <v>144.63</v>
      </c>
      <c r="K184" s="94" t="s">
        <v>177</v>
      </c>
      <c r="L184" s="36"/>
    </row>
    <row r="185" spans="1:12" ht="14.4" x14ac:dyDescent="0.3">
      <c r="A185" s="19"/>
      <c r="B185" s="11"/>
      <c r="C185" s="8"/>
      <c r="D185" s="59" t="s">
        <v>28</v>
      </c>
      <c r="E185" s="48" t="s">
        <v>53</v>
      </c>
      <c r="F185" s="49">
        <v>200</v>
      </c>
      <c r="G185" s="50">
        <v>0.2</v>
      </c>
      <c r="H185" s="50">
        <v>0.16</v>
      </c>
      <c r="I185" s="51">
        <v>18.84</v>
      </c>
      <c r="J185" s="52">
        <v>77.599999999999994</v>
      </c>
      <c r="K185" s="53" t="s">
        <v>54</v>
      </c>
      <c r="L185" s="36"/>
    </row>
    <row r="186" spans="1:12" ht="14.4" x14ac:dyDescent="0.3">
      <c r="A186" s="19"/>
      <c r="B186" s="11"/>
      <c r="C186" s="8"/>
      <c r="D186" s="91" t="s">
        <v>29</v>
      </c>
      <c r="E186" s="92" t="s">
        <v>55</v>
      </c>
      <c r="F186" s="93">
        <v>30</v>
      </c>
      <c r="G186" s="74">
        <v>2.2799999999999998</v>
      </c>
      <c r="H186" s="74">
        <v>0.24</v>
      </c>
      <c r="I186" s="75">
        <v>14.76</v>
      </c>
      <c r="J186" s="74">
        <v>70.319999999999993</v>
      </c>
      <c r="K186" s="94" t="s">
        <v>56</v>
      </c>
      <c r="L186" s="36"/>
    </row>
    <row r="187" spans="1:12" ht="14.4" x14ac:dyDescent="0.3">
      <c r="A187" s="19"/>
      <c r="B187" s="11"/>
      <c r="C187" s="8"/>
      <c r="D187" s="91" t="s">
        <v>30</v>
      </c>
      <c r="E187" s="48" t="s">
        <v>57</v>
      </c>
      <c r="F187" s="49">
        <v>40</v>
      </c>
      <c r="G187" s="74">
        <v>2.2400000000000002</v>
      </c>
      <c r="H187" s="74">
        <v>0.44</v>
      </c>
      <c r="I187" s="75">
        <v>23.76</v>
      </c>
      <c r="J187" s="74">
        <v>107.96</v>
      </c>
      <c r="K187" s="53" t="s">
        <v>58</v>
      </c>
      <c r="L187" s="36"/>
    </row>
    <row r="188" spans="1:12" ht="14.4" x14ac:dyDescent="0.3">
      <c r="A188" s="19"/>
      <c r="B188" s="11"/>
      <c r="C188" s="8"/>
      <c r="D188" s="3"/>
      <c r="E188" s="35"/>
      <c r="F188" s="36"/>
      <c r="G188" s="36"/>
      <c r="H188" s="36"/>
      <c r="I188" s="36"/>
      <c r="J188" s="36"/>
      <c r="K188" s="37"/>
      <c r="L188" s="36"/>
    </row>
    <row r="189" spans="1:12" ht="14.4" x14ac:dyDescent="0.3">
      <c r="A189" s="19"/>
      <c r="B189" s="11"/>
      <c r="C189" s="8"/>
      <c r="D189" s="3"/>
      <c r="E189" s="35"/>
      <c r="F189" s="36"/>
      <c r="G189" s="36"/>
      <c r="H189" s="36"/>
      <c r="I189" s="36"/>
      <c r="J189" s="36"/>
      <c r="K189" s="37"/>
      <c r="L189" s="36"/>
    </row>
    <row r="190" spans="1:12" ht="15" thickBot="1" x14ac:dyDescent="0.35">
      <c r="A190" s="20"/>
      <c r="B190" s="13"/>
      <c r="C190" s="5"/>
      <c r="D190" s="14" t="s">
        <v>33</v>
      </c>
      <c r="E190" s="6"/>
      <c r="F190" s="15">
        <f>SUM(F181:F189)</f>
        <v>780</v>
      </c>
      <c r="G190" s="15">
        <f t="shared" ref="G190" si="90">SUM(G181:G189)</f>
        <v>26.910000000000004</v>
      </c>
      <c r="H190" s="15">
        <f t="shared" ref="H190" si="91">SUM(H181:H189)</f>
        <v>23.8</v>
      </c>
      <c r="I190" s="15">
        <f t="shared" ref="I190" si="92">SUM(I181:I189)</f>
        <v>107.10000000000001</v>
      </c>
      <c r="J190" s="15">
        <f t="shared" ref="J190" si="93">SUM(J181:J189)</f>
        <v>750.23</v>
      </c>
      <c r="K190" s="21"/>
      <c r="L190" s="15">
        <v>100</v>
      </c>
    </row>
    <row r="191" spans="1:12" ht="14.4" x14ac:dyDescent="0.3">
      <c r="A191" s="22">
        <f>A173</f>
        <v>2</v>
      </c>
      <c r="B191" s="9">
        <f>B173</f>
        <v>3</v>
      </c>
      <c r="C191" s="7" t="s">
        <v>31</v>
      </c>
      <c r="D191" s="76" t="s">
        <v>59</v>
      </c>
      <c r="E191" s="83" t="s">
        <v>60</v>
      </c>
      <c r="F191" s="129">
        <v>110</v>
      </c>
      <c r="G191" s="130">
        <v>7.89</v>
      </c>
      <c r="H191" s="130">
        <v>10.91</v>
      </c>
      <c r="I191" s="131">
        <v>37.200000000000003</v>
      </c>
      <c r="J191" s="130">
        <v>278.54000000000002</v>
      </c>
      <c r="K191" s="132" t="s">
        <v>61</v>
      </c>
      <c r="L191" s="36">
        <v>40</v>
      </c>
    </row>
    <row r="192" spans="1:12" ht="14.4" x14ac:dyDescent="0.3">
      <c r="A192" s="19"/>
      <c r="B192" s="11"/>
      <c r="C192" s="8"/>
      <c r="D192" s="114" t="s">
        <v>28</v>
      </c>
      <c r="E192" s="115" t="s">
        <v>84</v>
      </c>
      <c r="F192" s="116">
        <v>200</v>
      </c>
      <c r="G192" s="117">
        <v>0.12</v>
      </c>
      <c r="H192" s="117">
        <v>0.02</v>
      </c>
      <c r="I192" s="118">
        <v>15.4</v>
      </c>
      <c r="J192" s="117">
        <v>62.26</v>
      </c>
      <c r="K192" s="119" t="s">
        <v>85</v>
      </c>
      <c r="L192" s="36"/>
    </row>
    <row r="193" spans="1:12" ht="14.4" x14ac:dyDescent="0.3">
      <c r="A193" s="19"/>
      <c r="B193" s="11"/>
      <c r="C193" s="8"/>
      <c r="D193" s="3"/>
      <c r="E193" s="35"/>
      <c r="F193" s="36"/>
      <c r="G193" s="36"/>
      <c r="H193" s="36"/>
      <c r="I193" s="36"/>
      <c r="J193" s="36"/>
      <c r="K193" s="37"/>
      <c r="L193" s="36"/>
    </row>
    <row r="194" spans="1:12" ht="14.4" x14ac:dyDescent="0.3">
      <c r="A194" s="19"/>
      <c r="B194" s="11"/>
      <c r="C194" s="8"/>
      <c r="D194" s="3"/>
      <c r="E194" s="35"/>
      <c r="F194" s="36"/>
      <c r="G194" s="36"/>
      <c r="H194" s="36"/>
      <c r="I194" s="36"/>
      <c r="J194" s="36"/>
      <c r="K194" s="37"/>
      <c r="L194" s="36"/>
    </row>
    <row r="195" spans="1:12" ht="14.4" x14ac:dyDescent="0.3">
      <c r="A195" s="20"/>
      <c r="B195" s="13"/>
      <c r="C195" s="5"/>
      <c r="D195" s="14" t="s">
        <v>33</v>
      </c>
      <c r="E195" s="6"/>
      <c r="F195" s="15">
        <f>SUM(F191:F194)</f>
        <v>310</v>
      </c>
      <c r="G195" s="15">
        <f t="shared" ref="G195" si="94">SUM(G191:G194)</f>
        <v>8.01</v>
      </c>
      <c r="H195" s="15">
        <f t="shared" ref="H195" si="95">SUM(H191:H194)</f>
        <v>10.93</v>
      </c>
      <c r="I195" s="15">
        <f t="shared" ref="I195" si="96">SUM(I191:I194)</f>
        <v>52.6</v>
      </c>
      <c r="J195" s="15">
        <f t="shared" ref="J195" si="97">SUM(J191:J194)</f>
        <v>340.8</v>
      </c>
      <c r="K195" s="21"/>
      <c r="L195" s="15">
        <v>40</v>
      </c>
    </row>
    <row r="196" spans="1:12" ht="15.75" customHeight="1" thickBot="1" x14ac:dyDescent="0.3">
      <c r="A196" s="25">
        <f>A173</f>
        <v>2</v>
      </c>
      <c r="B196" s="26">
        <f>B173</f>
        <v>3</v>
      </c>
      <c r="C196" s="157" t="s">
        <v>4</v>
      </c>
      <c r="D196" s="158"/>
      <c r="E196" s="27"/>
      <c r="F196" s="28">
        <f>F180+F190+F195</f>
        <v>1735</v>
      </c>
      <c r="G196" s="28">
        <f t="shared" ref="G196:J196" si="98">G180+G190+G195</f>
        <v>55.61</v>
      </c>
      <c r="H196" s="28">
        <f t="shared" si="98"/>
        <v>52.29</v>
      </c>
      <c r="I196" s="28">
        <f t="shared" si="98"/>
        <v>242.07</v>
      </c>
      <c r="J196" s="28">
        <f t="shared" si="98"/>
        <v>1661.3799999999999</v>
      </c>
      <c r="K196" s="29"/>
      <c r="L196" s="28">
        <f>L180+L190+L195</f>
        <v>213</v>
      </c>
    </row>
    <row r="197" spans="1:12" ht="14.4" x14ac:dyDescent="0.3">
      <c r="A197" s="16">
        <v>2</v>
      </c>
      <c r="B197" s="17">
        <v>4</v>
      </c>
      <c r="C197" s="18" t="s">
        <v>20</v>
      </c>
      <c r="D197" s="143" t="s">
        <v>21</v>
      </c>
      <c r="E197" s="92" t="s">
        <v>178</v>
      </c>
      <c r="F197" s="93">
        <v>150</v>
      </c>
      <c r="G197" s="74">
        <v>12.81</v>
      </c>
      <c r="H197" s="74">
        <v>17.5</v>
      </c>
      <c r="I197" s="75">
        <v>23.4</v>
      </c>
      <c r="J197" s="74">
        <v>302.33999999999997</v>
      </c>
      <c r="K197" s="94" t="s">
        <v>179</v>
      </c>
      <c r="L197" s="34">
        <v>73</v>
      </c>
    </row>
    <row r="198" spans="1:12" ht="14.4" x14ac:dyDescent="0.3">
      <c r="A198" s="19"/>
      <c r="B198" s="11"/>
      <c r="C198" s="8"/>
      <c r="D198" s="144" t="s">
        <v>41</v>
      </c>
      <c r="E198" s="66" t="s">
        <v>66</v>
      </c>
      <c r="F198" s="67">
        <v>30</v>
      </c>
      <c r="G198" s="68">
        <v>0.21</v>
      </c>
      <c r="H198" s="68">
        <v>0.03</v>
      </c>
      <c r="I198" s="69">
        <v>0.56999999999999995</v>
      </c>
      <c r="J198" s="89">
        <v>3.39</v>
      </c>
      <c r="K198" s="90" t="s">
        <v>67</v>
      </c>
      <c r="L198" s="36"/>
    </row>
    <row r="199" spans="1:12" ht="14.4" x14ac:dyDescent="0.3">
      <c r="A199" s="19"/>
      <c r="B199" s="11"/>
      <c r="C199" s="8"/>
      <c r="D199" s="91" t="s">
        <v>29</v>
      </c>
      <c r="E199" s="92" t="s">
        <v>55</v>
      </c>
      <c r="F199" s="93">
        <v>30</v>
      </c>
      <c r="G199" s="74">
        <v>2.2799999999999998</v>
      </c>
      <c r="H199" s="74">
        <v>0.24</v>
      </c>
      <c r="I199" s="75">
        <v>14.76</v>
      </c>
      <c r="J199" s="74">
        <v>70.319999999999993</v>
      </c>
      <c r="K199" s="94" t="s">
        <v>56</v>
      </c>
      <c r="L199" s="36"/>
    </row>
    <row r="200" spans="1:12" ht="14.4" x14ac:dyDescent="0.3">
      <c r="A200" s="19"/>
      <c r="B200" s="11"/>
      <c r="C200" s="8"/>
      <c r="D200" s="122" t="s">
        <v>22</v>
      </c>
      <c r="E200" s="102" t="s">
        <v>133</v>
      </c>
      <c r="F200" s="123">
        <v>207</v>
      </c>
      <c r="G200" s="123">
        <v>0.08</v>
      </c>
      <c r="H200" s="123">
        <v>0.02</v>
      </c>
      <c r="I200" s="138">
        <v>15</v>
      </c>
      <c r="J200" s="123">
        <v>60.5</v>
      </c>
      <c r="K200" s="106" t="s">
        <v>134</v>
      </c>
      <c r="L200" s="36"/>
    </row>
    <row r="201" spans="1:12" ht="14.4" x14ac:dyDescent="0.3">
      <c r="A201" s="19"/>
      <c r="B201" s="11"/>
      <c r="C201" s="8"/>
      <c r="D201" s="121" t="s">
        <v>118</v>
      </c>
      <c r="E201" s="96" t="s">
        <v>119</v>
      </c>
      <c r="F201" s="97">
        <v>200</v>
      </c>
      <c r="G201" s="145">
        <v>5.4</v>
      </c>
      <c r="H201" s="145">
        <v>4.4000000000000004</v>
      </c>
      <c r="I201" s="145">
        <v>8.8000000000000007</v>
      </c>
      <c r="J201" s="145">
        <v>96.4</v>
      </c>
      <c r="K201" s="100" t="s">
        <v>120</v>
      </c>
      <c r="L201" s="36"/>
    </row>
    <row r="202" spans="1:12" ht="14.4" x14ac:dyDescent="0.3">
      <c r="A202" s="19"/>
      <c r="B202" s="11"/>
      <c r="C202" s="8"/>
      <c r="D202" s="3"/>
      <c r="E202" s="35"/>
      <c r="F202" s="36"/>
      <c r="G202" s="36"/>
      <c r="H202" s="36"/>
      <c r="I202" s="36"/>
      <c r="J202" s="36"/>
      <c r="K202" s="37"/>
      <c r="L202" s="36"/>
    </row>
    <row r="203" spans="1:12" ht="14.4" x14ac:dyDescent="0.3">
      <c r="A203" s="19"/>
      <c r="B203" s="11"/>
      <c r="C203" s="8"/>
      <c r="D203" s="3"/>
      <c r="E203" s="35"/>
      <c r="F203" s="36"/>
      <c r="G203" s="36"/>
      <c r="H203" s="36"/>
      <c r="I203" s="36"/>
      <c r="J203" s="36"/>
      <c r="K203" s="37"/>
      <c r="L203" s="36"/>
    </row>
    <row r="204" spans="1:12" ht="15" thickBot="1" x14ac:dyDescent="0.35">
      <c r="A204" s="20"/>
      <c r="B204" s="13"/>
      <c r="C204" s="5"/>
      <c r="D204" s="14" t="s">
        <v>33</v>
      </c>
      <c r="E204" s="6"/>
      <c r="F204" s="15">
        <f>SUM(F197:F203)</f>
        <v>617</v>
      </c>
      <c r="G204" s="15">
        <f t="shared" ref="G204" si="99">SUM(G197:G203)</f>
        <v>20.78</v>
      </c>
      <c r="H204" s="15">
        <f t="shared" ref="H204" si="100">SUM(H197:H203)</f>
        <v>22.189999999999998</v>
      </c>
      <c r="I204" s="15">
        <f t="shared" ref="I204" si="101">SUM(I197:I203)</f>
        <v>62.53</v>
      </c>
      <c r="J204" s="15">
        <f t="shared" ref="J204" si="102">SUM(J197:J203)</f>
        <v>532.94999999999993</v>
      </c>
      <c r="K204" s="21"/>
      <c r="L204" s="15">
        <f t="shared" si="89"/>
        <v>73</v>
      </c>
    </row>
    <row r="205" spans="1:12" ht="14.4" x14ac:dyDescent="0.3">
      <c r="A205" s="22">
        <f>A197</f>
        <v>2</v>
      </c>
      <c r="B205" s="9">
        <f>B197</f>
        <v>4</v>
      </c>
      <c r="C205" s="7" t="s">
        <v>23</v>
      </c>
      <c r="D205" s="82" t="s">
        <v>24</v>
      </c>
      <c r="E205" s="66" t="s">
        <v>47</v>
      </c>
      <c r="F205" s="67">
        <v>60</v>
      </c>
      <c r="G205" s="68">
        <v>1.0900000000000001</v>
      </c>
      <c r="H205" s="68">
        <v>2.71</v>
      </c>
      <c r="I205" s="69">
        <v>6.01</v>
      </c>
      <c r="J205" s="43">
        <v>52.75</v>
      </c>
      <c r="K205" s="70" t="s">
        <v>48</v>
      </c>
      <c r="L205" s="36">
        <v>100</v>
      </c>
    </row>
    <row r="206" spans="1:12" ht="14.4" x14ac:dyDescent="0.3">
      <c r="A206" s="19"/>
      <c r="B206" s="11"/>
      <c r="C206" s="8"/>
      <c r="D206" s="91" t="s">
        <v>25</v>
      </c>
      <c r="E206" s="92" t="s">
        <v>180</v>
      </c>
      <c r="F206" s="93">
        <v>225</v>
      </c>
      <c r="G206" s="74">
        <v>10.130000000000001</v>
      </c>
      <c r="H206" s="74">
        <v>8.24</v>
      </c>
      <c r="I206" s="75">
        <v>25.97</v>
      </c>
      <c r="J206" s="74">
        <v>218.56</v>
      </c>
      <c r="K206" s="94" t="s">
        <v>181</v>
      </c>
      <c r="L206" s="36"/>
    </row>
    <row r="207" spans="1:12" ht="14.4" x14ac:dyDescent="0.3">
      <c r="A207" s="19"/>
      <c r="B207" s="11"/>
      <c r="C207" s="8"/>
      <c r="D207" s="91" t="s">
        <v>26</v>
      </c>
      <c r="E207" s="115" t="s">
        <v>182</v>
      </c>
      <c r="F207" s="142">
        <v>90</v>
      </c>
      <c r="G207" s="117">
        <v>6.27</v>
      </c>
      <c r="H207" s="117">
        <v>12.23</v>
      </c>
      <c r="I207" s="118">
        <v>9.77</v>
      </c>
      <c r="J207" s="117">
        <v>174.19</v>
      </c>
      <c r="K207" s="119" t="s">
        <v>183</v>
      </c>
      <c r="L207" s="36"/>
    </row>
    <row r="208" spans="1:12" ht="28.8" x14ac:dyDescent="0.3">
      <c r="A208" s="19"/>
      <c r="B208" s="11"/>
      <c r="C208" s="8"/>
      <c r="D208" s="91" t="s">
        <v>27</v>
      </c>
      <c r="E208" s="92" t="s">
        <v>102</v>
      </c>
      <c r="F208" s="93">
        <v>150</v>
      </c>
      <c r="G208" s="74">
        <v>7.47</v>
      </c>
      <c r="H208" s="74">
        <v>4.7</v>
      </c>
      <c r="I208" s="75">
        <v>32.82</v>
      </c>
      <c r="J208" s="74">
        <v>203.42</v>
      </c>
      <c r="K208" s="94" t="s">
        <v>103</v>
      </c>
      <c r="L208" s="36"/>
    </row>
    <row r="209" spans="1:12" ht="14.4" x14ac:dyDescent="0.3">
      <c r="A209" s="19"/>
      <c r="B209" s="11"/>
      <c r="C209" s="8"/>
      <c r="D209" s="91" t="s">
        <v>28</v>
      </c>
      <c r="E209" s="48" t="s">
        <v>104</v>
      </c>
      <c r="F209" s="49">
        <v>200</v>
      </c>
      <c r="G209" s="50">
        <v>0.18</v>
      </c>
      <c r="H209" s="50">
        <v>0.08</v>
      </c>
      <c r="I209" s="51">
        <v>16.3</v>
      </c>
      <c r="J209" s="52">
        <v>66.64</v>
      </c>
      <c r="K209" s="53" t="s">
        <v>105</v>
      </c>
      <c r="L209" s="36"/>
    </row>
    <row r="210" spans="1:12" ht="14.4" x14ac:dyDescent="0.3">
      <c r="A210" s="19"/>
      <c r="B210" s="11"/>
      <c r="C210" s="8"/>
      <c r="D210" s="91" t="s">
        <v>29</v>
      </c>
      <c r="E210" s="92" t="s">
        <v>55</v>
      </c>
      <c r="F210" s="93">
        <v>20</v>
      </c>
      <c r="G210" s="74">
        <v>1.52</v>
      </c>
      <c r="H210" s="74">
        <v>0.16</v>
      </c>
      <c r="I210" s="75">
        <v>9.84</v>
      </c>
      <c r="J210" s="74">
        <v>46.88</v>
      </c>
      <c r="K210" s="94" t="s">
        <v>56</v>
      </c>
      <c r="L210" s="36"/>
    </row>
    <row r="211" spans="1:12" ht="14.4" x14ac:dyDescent="0.3">
      <c r="A211" s="19"/>
      <c r="B211" s="11"/>
      <c r="C211" s="8"/>
      <c r="D211" s="91" t="s">
        <v>30</v>
      </c>
      <c r="E211" s="48" t="s">
        <v>57</v>
      </c>
      <c r="F211" s="93">
        <v>20</v>
      </c>
      <c r="G211" s="74">
        <v>1.1200000000000001</v>
      </c>
      <c r="H211" s="74">
        <v>0.22</v>
      </c>
      <c r="I211" s="75">
        <v>11.88</v>
      </c>
      <c r="J211" s="74">
        <v>53.92</v>
      </c>
      <c r="K211" s="53" t="s">
        <v>58</v>
      </c>
      <c r="L211" s="36"/>
    </row>
    <row r="212" spans="1:12" ht="14.4" x14ac:dyDescent="0.3">
      <c r="A212" s="19"/>
      <c r="B212" s="11"/>
      <c r="C212" s="8"/>
      <c r="D212" s="3"/>
      <c r="E212" s="35"/>
      <c r="F212" s="36"/>
      <c r="G212" s="36"/>
      <c r="H212" s="36"/>
      <c r="I212" s="36"/>
      <c r="J212" s="36"/>
      <c r="K212" s="37"/>
      <c r="L212" s="36"/>
    </row>
    <row r="213" spans="1:12" ht="14.4" x14ac:dyDescent="0.3">
      <c r="A213" s="19"/>
      <c r="B213" s="11"/>
      <c r="C213" s="8"/>
      <c r="D213" s="3"/>
      <c r="E213" s="35"/>
      <c r="F213" s="36"/>
      <c r="G213" s="36"/>
      <c r="H213" s="36"/>
      <c r="I213" s="36"/>
      <c r="J213" s="36"/>
      <c r="K213" s="37"/>
      <c r="L213" s="36"/>
    </row>
    <row r="214" spans="1:12" ht="15" thickBot="1" x14ac:dyDescent="0.35">
      <c r="A214" s="20"/>
      <c r="B214" s="13"/>
      <c r="C214" s="5"/>
      <c r="D214" s="14" t="s">
        <v>33</v>
      </c>
      <c r="E214" s="6"/>
      <c r="F214" s="15">
        <f>SUM(F205:F213)</f>
        <v>765</v>
      </c>
      <c r="G214" s="15">
        <f t="shared" ref="G214" si="103">SUM(G205:G213)</f>
        <v>27.78</v>
      </c>
      <c r="H214" s="15">
        <f t="shared" ref="H214" si="104">SUM(H205:H213)</f>
        <v>28.339999999999996</v>
      </c>
      <c r="I214" s="15">
        <f t="shared" ref="I214" si="105">SUM(I205:I213)</f>
        <v>112.58999999999999</v>
      </c>
      <c r="J214" s="15">
        <f t="shared" ref="J214" si="106">SUM(J205:J213)</f>
        <v>816.3599999999999</v>
      </c>
      <c r="K214" s="21"/>
      <c r="L214" s="15">
        <v>100</v>
      </c>
    </row>
    <row r="215" spans="1:12" ht="15" thickBot="1" x14ac:dyDescent="0.35">
      <c r="A215" s="22">
        <f>A197</f>
        <v>2</v>
      </c>
      <c r="B215" s="9">
        <f>B197</f>
        <v>4</v>
      </c>
      <c r="C215" s="7" t="s">
        <v>31</v>
      </c>
      <c r="D215" s="76" t="s">
        <v>184</v>
      </c>
      <c r="E215" s="83" t="s">
        <v>185</v>
      </c>
      <c r="F215" s="129">
        <v>130</v>
      </c>
      <c r="G215" s="130">
        <v>0.55000000000000004</v>
      </c>
      <c r="H215" s="130">
        <v>0.55000000000000004</v>
      </c>
      <c r="I215" s="131">
        <v>18.75</v>
      </c>
      <c r="J215" s="130">
        <v>82.08</v>
      </c>
      <c r="K215" s="132" t="s">
        <v>186</v>
      </c>
      <c r="L215" s="36">
        <v>40</v>
      </c>
    </row>
    <row r="216" spans="1:12" ht="14.4" x14ac:dyDescent="0.3">
      <c r="A216" s="19"/>
      <c r="B216" s="11"/>
      <c r="C216" s="8"/>
      <c r="D216" s="76" t="s">
        <v>59</v>
      </c>
      <c r="E216" s="55" t="s">
        <v>187</v>
      </c>
      <c r="F216" s="123">
        <v>50</v>
      </c>
      <c r="G216" s="104">
        <v>4.3499999999999996</v>
      </c>
      <c r="H216" s="104">
        <v>3.65</v>
      </c>
      <c r="I216" s="105">
        <v>24.5</v>
      </c>
      <c r="J216" s="104">
        <v>148.25</v>
      </c>
      <c r="K216" s="106"/>
      <c r="L216" s="36"/>
    </row>
    <row r="217" spans="1:12" ht="14.4" x14ac:dyDescent="0.3">
      <c r="A217" s="19"/>
      <c r="B217" s="11"/>
      <c r="C217" s="8"/>
      <c r="D217" s="122" t="s">
        <v>22</v>
      </c>
      <c r="E217" s="102" t="s">
        <v>110</v>
      </c>
      <c r="F217" s="123">
        <v>200</v>
      </c>
      <c r="G217" s="104">
        <v>1.54</v>
      </c>
      <c r="H217" s="104">
        <v>1.1399999999999999</v>
      </c>
      <c r="I217" s="105">
        <v>2.2599999999999998</v>
      </c>
      <c r="J217" s="104">
        <v>25.5</v>
      </c>
      <c r="K217" s="106" t="s">
        <v>111</v>
      </c>
      <c r="L217" s="36"/>
    </row>
    <row r="218" spans="1:12" ht="14.4" x14ac:dyDescent="0.3">
      <c r="A218" s="19"/>
      <c r="B218" s="11"/>
      <c r="C218" s="8"/>
      <c r="D218" s="3"/>
      <c r="E218" s="35"/>
      <c r="F218" s="36"/>
      <c r="G218" s="36"/>
      <c r="H218" s="36"/>
      <c r="I218" s="36"/>
      <c r="J218" s="36"/>
      <c r="K218" s="37"/>
      <c r="L218" s="36"/>
    </row>
    <row r="219" spans="1:12" ht="14.4" x14ac:dyDescent="0.3">
      <c r="A219" s="20"/>
      <c r="B219" s="13"/>
      <c r="C219" s="5"/>
      <c r="D219" s="14" t="s">
        <v>33</v>
      </c>
      <c r="E219" s="6"/>
      <c r="F219" s="15">
        <f>SUM(F215:F218)</f>
        <v>380</v>
      </c>
      <c r="G219" s="15">
        <f t="shared" ref="G219" si="107">SUM(G215:G218)</f>
        <v>6.4399999999999995</v>
      </c>
      <c r="H219" s="15">
        <f t="shared" ref="H219" si="108">SUM(H215:H218)</f>
        <v>5.34</v>
      </c>
      <c r="I219" s="15">
        <f t="shared" ref="I219" si="109">SUM(I215:I218)</f>
        <v>45.51</v>
      </c>
      <c r="J219" s="15">
        <f t="shared" ref="J219" si="110">SUM(J215:J218)</f>
        <v>255.82999999999998</v>
      </c>
      <c r="K219" s="21"/>
      <c r="L219" s="15">
        <v>40</v>
      </c>
    </row>
    <row r="220" spans="1:12" ht="15.75" customHeight="1" thickBot="1" x14ac:dyDescent="0.3">
      <c r="A220" s="25">
        <f>A197</f>
        <v>2</v>
      </c>
      <c r="B220" s="26">
        <f>B197</f>
        <v>4</v>
      </c>
      <c r="C220" s="157" t="s">
        <v>4</v>
      </c>
      <c r="D220" s="158"/>
      <c r="E220" s="27"/>
      <c r="F220" s="28">
        <f>F204+F214+F219</f>
        <v>1762</v>
      </c>
      <c r="G220" s="28">
        <f t="shared" ref="G220:J220" si="111">G204+G214+G219</f>
        <v>55</v>
      </c>
      <c r="H220" s="28">
        <f t="shared" si="111"/>
        <v>55.86999999999999</v>
      </c>
      <c r="I220" s="28">
        <f t="shared" si="111"/>
        <v>220.63</v>
      </c>
      <c r="J220" s="28">
        <f t="shared" si="111"/>
        <v>1605.1399999999999</v>
      </c>
      <c r="K220" s="29"/>
      <c r="L220" s="28">
        <f>L204+L214+L219</f>
        <v>213</v>
      </c>
    </row>
    <row r="221" spans="1:12" ht="14.4" x14ac:dyDescent="0.3">
      <c r="A221" s="16">
        <v>2</v>
      </c>
      <c r="B221" s="17">
        <v>5</v>
      </c>
      <c r="C221" s="18" t="s">
        <v>20</v>
      </c>
      <c r="D221" s="120" t="s">
        <v>21</v>
      </c>
      <c r="E221" s="109" t="s">
        <v>188</v>
      </c>
      <c r="F221" s="110">
        <v>150</v>
      </c>
      <c r="G221" s="111">
        <v>5.57</v>
      </c>
      <c r="H221" s="111">
        <v>5.82</v>
      </c>
      <c r="I221" s="112">
        <v>31.65</v>
      </c>
      <c r="J221" s="111">
        <v>201.18</v>
      </c>
      <c r="K221" s="113" t="s">
        <v>189</v>
      </c>
      <c r="L221" s="34">
        <v>73</v>
      </c>
    </row>
    <row r="222" spans="1:12" ht="14.4" x14ac:dyDescent="0.3">
      <c r="A222" s="19"/>
      <c r="B222" s="11"/>
      <c r="C222" s="8"/>
      <c r="D222" s="121" t="s">
        <v>89</v>
      </c>
      <c r="E222" s="92" t="s">
        <v>90</v>
      </c>
      <c r="F222" s="93">
        <v>20</v>
      </c>
      <c r="G222" s="74">
        <v>4.4000000000000004</v>
      </c>
      <c r="H222" s="74">
        <v>5.2</v>
      </c>
      <c r="I222" s="75">
        <v>0</v>
      </c>
      <c r="J222" s="74">
        <v>64.239999999999995</v>
      </c>
      <c r="K222" s="94" t="s">
        <v>91</v>
      </c>
      <c r="L222" s="36"/>
    </row>
    <row r="223" spans="1:12" ht="14.4" x14ac:dyDescent="0.3">
      <c r="A223" s="19"/>
      <c r="B223" s="11"/>
      <c r="C223" s="8"/>
      <c r="D223" s="91" t="s">
        <v>29</v>
      </c>
      <c r="E223" s="92" t="s">
        <v>92</v>
      </c>
      <c r="F223" s="93">
        <v>30</v>
      </c>
      <c r="G223" s="74">
        <v>2.25</v>
      </c>
      <c r="H223" s="74">
        <v>0.87</v>
      </c>
      <c r="I223" s="75">
        <v>15.42</v>
      </c>
      <c r="J223" s="74">
        <v>78.510000000000005</v>
      </c>
      <c r="K223" s="94" t="s">
        <v>93</v>
      </c>
      <c r="L223" s="36"/>
    </row>
    <row r="224" spans="1:12" ht="14.4" x14ac:dyDescent="0.3">
      <c r="A224" s="19"/>
      <c r="B224" s="11"/>
      <c r="C224" s="8"/>
      <c r="D224" s="122" t="s">
        <v>22</v>
      </c>
      <c r="E224" s="102" t="s">
        <v>94</v>
      </c>
      <c r="F224" s="123">
        <v>200</v>
      </c>
      <c r="G224" s="104">
        <v>3.9</v>
      </c>
      <c r="H224" s="104">
        <v>3.06</v>
      </c>
      <c r="I224" s="105">
        <v>16.34</v>
      </c>
      <c r="J224" s="104">
        <v>108.66</v>
      </c>
      <c r="K224" s="106" t="s">
        <v>95</v>
      </c>
      <c r="L224" s="36"/>
    </row>
    <row r="225" spans="1:12" ht="14.4" x14ac:dyDescent="0.3">
      <c r="A225" s="19"/>
      <c r="B225" s="11"/>
      <c r="C225" s="8"/>
      <c r="D225" s="91" t="s">
        <v>70</v>
      </c>
      <c r="E225" s="92" t="s">
        <v>71</v>
      </c>
      <c r="F225" s="93">
        <v>200</v>
      </c>
      <c r="G225" s="74">
        <v>0.8</v>
      </c>
      <c r="H225" s="74">
        <v>0.8</v>
      </c>
      <c r="I225" s="75">
        <v>17.8</v>
      </c>
      <c r="J225" s="74">
        <v>81.599999999999994</v>
      </c>
      <c r="K225" s="94"/>
      <c r="L225" s="36"/>
    </row>
    <row r="226" spans="1:12" ht="14.4" x14ac:dyDescent="0.3">
      <c r="A226" s="19"/>
      <c r="B226" s="11"/>
      <c r="C226" s="8"/>
      <c r="D226" s="3"/>
      <c r="E226" s="35"/>
      <c r="F226" s="36"/>
      <c r="G226" s="36"/>
      <c r="H226" s="36"/>
      <c r="I226" s="36"/>
      <c r="J226" s="36"/>
      <c r="K226" s="37"/>
      <c r="L226" s="36"/>
    </row>
    <row r="227" spans="1:12" ht="14.4" x14ac:dyDescent="0.3">
      <c r="A227" s="19"/>
      <c r="B227" s="11"/>
      <c r="C227" s="8"/>
      <c r="D227" s="3"/>
      <c r="E227" s="35"/>
      <c r="F227" s="36"/>
      <c r="G227" s="36"/>
      <c r="H227" s="36"/>
      <c r="I227" s="36"/>
      <c r="J227" s="36"/>
      <c r="K227" s="37"/>
      <c r="L227" s="36"/>
    </row>
    <row r="228" spans="1:12" ht="14.4" x14ac:dyDescent="0.3">
      <c r="A228" s="20"/>
      <c r="B228" s="13"/>
      <c r="C228" s="5"/>
      <c r="D228" s="14" t="s">
        <v>33</v>
      </c>
      <c r="E228" s="6"/>
      <c r="F228" s="15">
        <f>SUM(F221:F227)</f>
        <v>600</v>
      </c>
      <c r="G228" s="15">
        <f t="shared" ref="G228" si="112">SUM(G221:G227)</f>
        <v>16.920000000000002</v>
      </c>
      <c r="H228" s="15">
        <f t="shared" ref="H228" si="113">SUM(H221:H227)</f>
        <v>15.75</v>
      </c>
      <c r="I228" s="15">
        <f t="shared" ref="I228" si="114">SUM(I221:I227)</f>
        <v>81.209999999999994</v>
      </c>
      <c r="J228" s="15">
        <f t="shared" ref="J228" si="115">SUM(J221:J227)</f>
        <v>534.19000000000005</v>
      </c>
      <c r="K228" s="21"/>
      <c r="L228" s="15">
        <f t="shared" ref="L228" si="116">SUM(L221:L227)</f>
        <v>73</v>
      </c>
    </row>
    <row r="229" spans="1:12" ht="14.4" x14ac:dyDescent="0.3">
      <c r="A229" s="22">
        <f>A221</f>
        <v>2</v>
      </c>
      <c r="B229" s="9">
        <f>B221</f>
        <v>5</v>
      </c>
      <c r="C229" s="7" t="s">
        <v>23</v>
      </c>
      <c r="D229" s="122" t="s">
        <v>24</v>
      </c>
      <c r="E229" s="66" t="s">
        <v>66</v>
      </c>
      <c r="F229" s="125">
        <v>60</v>
      </c>
      <c r="G229" s="126">
        <v>0.42</v>
      </c>
      <c r="H229" s="126">
        <v>0.06</v>
      </c>
      <c r="I229" s="127">
        <v>1.1399999999999999</v>
      </c>
      <c r="J229" s="126">
        <v>6.78</v>
      </c>
      <c r="K229" s="90" t="s">
        <v>67</v>
      </c>
      <c r="L229" s="36">
        <v>100</v>
      </c>
    </row>
    <row r="230" spans="1:12" ht="14.4" x14ac:dyDescent="0.3">
      <c r="A230" s="19"/>
      <c r="B230" s="11"/>
      <c r="C230" s="8"/>
      <c r="D230" s="91" t="s">
        <v>25</v>
      </c>
      <c r="E230" s="92" t="s">
        <v>98</v>
      </c>
      <c r="F230" s="107">
        <v>210</v>
      </c>
      <c r="G230" s="74">
        <v>2.1</v>
      </c>
      <c r="H230" s="74">
        <v>5.52</v>
      </c>
      <c r="I230" s="75">
        <v>10.23</v>
      </c>
      <c r="J230" s="74">
        <v>99</v>
      </c>
      <c r="K230" s="94" t="s">
        <v>99</v>
      </c>
      <c r="L230" s="36"/>
    </row>
    <row r="231" spans="1:12" ht="14.4" x14ac:dyDescent="0.3">
      <c r="A231" s="19"/>
      <c r="B231" s="11"/>
      <c r="C231" s="8"/>
      <c r="D231" s="91" t="s">
        <v>26</v>
      </c>
      <c r="E231" s="115" t="s">
        <v>190</v>
      </c>
      <c r="F231" s="142">
        <v>90</v>
      </c>
      <c r="G231" s="117">
        <v>22.28</v>
      </c>
      <c r="H231" s="117">
        <v>9.9499999999999993</v>
      </c>
      <c r="I231" s="118">
        <v>7.7</v>
      </c>
      <c r="J231" s="117">
        <v>209.5</v>
      </c>
      <c r="K231" s="119" t="s">
        <v>191</v>
      </c>
      <c r="L231" s="36"/>
    </row>
    <row r="232" spans="1:12" ht="14.4" x14ac:dyDescent="0.3">
      <c r="A232" s="19"/>
      <c r="B232" s="11"/>
      <c r="C232" s="8"/>
      <c r="D232" s="91" t="s">
        <v>27</v>
      </c>
      <c r="E232" s="92" t="s">
        <v>141</v>
      </c>
      <c r="F232" s="93">
        <v>150</v>
      </c>
      <c r="G232" s="93">
        <v>2.93</v>
      </c>
      <c r="H232" s="93">
        <v>4.32</v>
      </c>
      <c r="I232" s="137">
        <v>18.77</v>
      </c>
      <c r="J232" s="93">
        <v>125.64</v>
      </c>
      <c r="K232" s="94" t="s">
        <v>142</v>
      </c>
      <c r="L232" s="36"/>
    </row>
    <row r="233" spans="1:12" ht="14.4" x14ac:dyDescent="0.3">
      <c r="A233" s="19"/>
      <c r="B233" s="11"/>
      <c r="C233" s="8"/>
      <c r="D233" s="91" t="s">
        <v>28</v>
      </c>
      <c r="E233" s="92" t="s">
        <v>80</v>
      </c>
      <c r="F233" s="93">
        <v>200</v>
      </c>
      <c r="G233" s="74">
        <v>0.38</v>
      </c>
      <c r="H233" s="74">
        <v>0</v>
      </c>
      <c r="I233" s="75">
        <v>25.72</v>
      </c>
      <c r="J233" s="74">
        <v>104.4</v>
      </c>
      <c r="K233" s="94" t="s">
        <v>81</v>
      </c>
      <c r="L233" s="36"/>
    </row>
    <row r="234" spans="1:12" ht="14.4" x14ac:dyDescent="0.3">
      <c r="A234" s="19"/>
      <c r="B234" s="11"/>
      <c r="C234" s="8"/>
      <c r="D234" s="91" t="s">
        <v>29</v>
      </c>
      <c r="E234" s="92" t="s">
        <v>55</v>
      </c>
      <c r="F234" s="93">
        <v>30</v>
      </c>
      <c r="G234" s="74">
        <v>2.2799999999999998</v>
      </c>
      <c r="H234" s="74">
        <v>0.24</v>
      </c>
      <c r="I234" s="75">
        <v>14.76</v>
      </c>
      <c r="J234" s="74">
        <v>70.319999999999993</v>
      </c>
      <c r="K234" s="94" t="s">
        <v>56</v>
      </c>
      <c r="L234" s="36"/>
    </row>
    <row r="235" spans="1:12" ht="14.4" x14ac:dyDescent="0.3">
      <c r="A235" s="19"/>
      <c r="B235" s="11"/>
      <c r="C235" s="8"/>
      <c r="D235" s="91" t="s">
        <v>30</v>
      </c>
      <c r="E235" s="48" t="s">
        <v>57</v>
      </c>
      <c r="F235" s="49">
        <v>40</v>
      </c>
      <c r="G235" s="74">
        <v>2.2400000000000002</v>
      </c>
      <c r="H235" s="74">
        <v>0.44</v>
      </c>
      <c r="I235" s="75">
        <v>23.76</v>
      </c>
      <c r="J235" s="74">
        <v>107.96</v>
      </c>
      <c r="K235" s="53" t="s">
        <v>58</v>
      </c>
      <c r="L235" s="36"/>
    </row>
    <row r="236" spans="1:12" ht="14.4" x14ac:dyDescent="0.3">
      <c r="A236" s="19"/>
      <c r="B236" s="11"/>
      <c r="C236" s="8"/>
      <c r="D236" s="3"/>
      <c r="E236" s="35"/>
      <c r="F236" s="36"/>
      <c r="G236" s="36"/>
      <c r="H236" s="36"/>
      <c r="I236" s="36"/>
      <c r="J236" s="36"/>
      <c r="K236" s="37"/>
      <c r="L236" s="36"/>
    </row>
    <row r="237" spans="1:12" ht="14.4" x14ac:dyDescent="0.3">
      <c r="A237" s="19"/>
      <c r="B237" s="11"/>
      <c r="C237" s="8"/>
      <c r="D237" s="3"/>
      <c r="E237" s="35"/>
      <c r="F237" s="36"/>
      <c r="G237" s="36"/>
      <c r="H237" s="36"/>
      <c r="I237" s="36"/>
      <c r="J237" s="36"/>
      <c r="K237" s="37"/>
      <c r="L237" s="36"/>
    </row>
    <row r="238" spans="1:12" ht="15" thickBot="1" x14ac:dyDescent="0.35">
      <c r="A238" s="20"/>
      <c r="B238" s="13"/>
      <c r="C238" s="5"/>
      <c r="D238" s="14" t="s">
        <v>33</v>
      </c>
      <c r="E238" s="6"/>
      <c r="F238" s="15">
        <f>SUM(F229:F237)</f>
        <v>780</v>
      </c>
      <c r="G238" s="15">
        <f t="shared" ref="G238" si="117">SUM(G229:G237)</f>
        <v>32.630000000000003</v>
      </c>
      <c r="H238" s="15">
        <f t="shared" ref="H238" si="118">SUM(H229:H237)</f>
        <v>20.529999999999998</v>
      </c>
      <c r="I238" s="15">
        <f t="shared" ref="I238" si="119">SUM(I229:I237)</f>
        <v>102.08000000000001</v>
      </c>
      <c r="J238" s="15">
        <f t="shared" ref="J238" si="120">SUM(J229:J237)</f>
        <v>723.59999999999991</v>
      </c>
      <c r="K238" s="21"/>
      <c r="L238" s="15">
        <v>100</v>
      </c>
    </row>
    <row r="239" spans="1:12" ht="14.4" x14ac:dyDescent="0.3">
      <c r="A239" s="22">
        <f>A221</f>
        <v>2</v>
      </c>
      <c r="B239" s="9">
        <f>B221</f>
        <v>5</v>
      </c>
      <c r="C239" s="7" t="s">
        <v>31</v>
      </c>
      <c r="D239" s="108" t="s">
        <v>21</v>
      </c>
      <c r="E239" s="109" t="s">
        <v>82</v>
      </c>
      <c r="F239" s="110">
        <v>100</v>
      </c>
      <c r="G239" s="111">
        <v>9.14</v>
      </c>
      <c r="H239" s="111">
        <v>10.74</v>
      </c>
      <c r="I239" s="112">
        <v>31.08</v>
      </c>
      <c r="J239" s="111">
        <v>257.54000000000002</v>
      </c>
      <c r="K239" s="113" t="s">
        <v>83</v>
      </c>
      <c r="L239" s="36">
        <v>40</v>
      </c>
    </row>
    <row r="240" spans="1:12" ht="14.4" x14ac:dyDescent="0.3">
      <c r="A240" s="19"/>
      <c r="B240" s="11"/>
      <c r="C240" s="8"/>
      <c r="D240" s="59" t="s">
        <v>28</v>
      </c>
      <c r="E240" s="48" t="s">
        <v>62</v>
      </c>
      <c r="F240" s="71">
        <v>200</v>
      </c>
      <c r="G240" s="50">
        <v>0.14000000000000001</v>
      </c>
      <c r="H240" s="50">
        <v>0.06</v>
      </c>
      <c r="I240" s="51">
        <v>22.36</v>
      </c>
      <c r="J240" s="50">
        <v>90.54</v>
      </c>
      <c r="K240" s="53" t="s">
        <v>63</v>
      </c>
      <c r="L240" s="36"/>
    </row>
    <row r="241" spans="1:12" ht="14.4" x14ac:dyDescent="0.3">
      <c r="A241" s="19"/>
      <c r="B241" s="11"/>
      <c r="C241" s="8"/>
      <c r="D241" s="3"/>
      <c r="E241" s="35"/>
      <c r="F241" s="36"/>
      <c r="G241" s="36"/>
      <c r="H241" s="36"/>
      <c r="I241" s="36"/>
      <c r="J241" s="36"/>
      <c r="K241" s="37"/>
      <c r="L241" s="36"/>
    </row>
    <row r="242" spans="1:12" ht="14.4" x14ac:dyDescent="0.3">
      <c r="A242" s="19"/>
      <c r="B242" s="11"/>
      <c r="C242" s="8"/>
      <c r="D242" s="3"/>
      <c r="E242" s="35"/>
      <c r="F242" s="36"/>
      <c r="G242" s="36"/>
      <c r="H242" s="36"/>
      <c r="I242" s="36"/>
      <c r="J242" s="36"/>
      <c r="K242" s="37"/>
      <c r="L242" s="36"/>
    </row>
    <row r="243" spans="1:12" ht="14.4" x14ac:dyDescent="0.3">
      <c r="A243" s="20"/>
      <c r="B243" s="13"/>
      <c r="C243" s="5"/>
      <c r="D243" s="14" t="s">
        <v>33</v>
      </c>
      <c r="E243" s="6"/>
      <c r="F243" s="15">
        <f>SUM(F239:F242)</f>
        <v>300</v>
      </c>
      <c r="G243" s="15">
        <f t="shared" ref="G243" si="121">SUM(G239:G242)</f>
        <v>9.2800000000000011</v>
      </c>
      <c r="H243" s="15">
        <f t="shared" ref="H243" si="122">SUM(H239:H242)</f>
        <v>10.8</v>
      </c>
      <c r="I243" s="15">
        <f t="shared" ref="I243" si="123">SUM(I239:I242)</f>
        <v>53.44</v>
      </c>
      <c r="J243" s="15">
        <f t="shared" ref="J243" si="124">SUM(J239:J242)</f>
        <v>348.08000000000004</v>
      </c>
      <c r="K243" s="21"/>
      <c r="L243" s="15">
        <v>40</v>
      </c>
    </row>
    <row r="244" spans="1:12" ht="15.75" customHeight="1" thickBot="1" x14ac:dyDescent="0.3">
      <c r="A244" s="25">
        <f>A221</f>
        <v>2</v>
      </c>
      <c r="B244" s="26">
        <f>B221</f>
        <v>5</v>
      </c>
      <c r="C244" s="157" t="s">
        <v>4</v>
      </c>
      <c r="D244" s="158"/>
      <c r="E244" s="27"/>
      <c r="F244" s="28">
        <f>F228+F238+F243</f>
        <v>1680</v>
      </c>
      <c r="G244" s="28">
        <f t="shared" ref="G244:J244" si="125">G228+G238+G243</f>
        <v>58.830000000000005</v>
      </c>
      <c r="H244" s="28">
        <f t="shared" si="125"/>
        <v>47.08</v>
      </c>
      <c r="I244" s="28">
        <f t="shared" si="125"/>
        <v>236.73000000000002</v>
      </c>
      <c r="J244" s="28">
        <f t="shared" si="125"/>
        <v>1605.87</v>
      </c>
      <c r="K244" s="29"/>
      <c r="L244" s="28">
        <f>L228+L238+L243</f>
        <v>213</v>
      </c>
    </row>
    <row r="245" spans="1:12" x14ac:dyDescent="0.25">
      <c r="A245" s="23"/>
      <c r="B245" s="24"/>
      <c r="C245" s="156" t="s">
        <v>5</v>
      </c>
      <c r="D245" s="156"/>
      <c r="E245" s="156"/>
      <c r="F245" s="31">
        <f>(F28+F52+F76+F100+F124+F148+F172+F196+F220+F244)/(IF(F28=0,0,1)+IF(F52=0,0,1)+IF(F76=0,0,1)+IF(F100=0,0,1)+IF(F124=0,0,1)+IF(F148=0,0,1)+IF(F172=0,0,1)+IF(F196=0,0,1)+IF(F220=0,0,1)+IF(F244=0,0,1))</f>
        <v>1665.4</v>
      </c>
      <c r="G245" s="31">
        <f t="shared" ref="G245:I245" si="126">(G28+G52+G76+G100+G124+G148+G172+G196+G220+G244)/(IF(G28=0,0,1)+IF(G52=0,0,1)+IF(G76=0,0,1)+IF(G100=0,0,1)+IF(G124=0,0,1)+IF(G148=0,0,1)+IF(G172=0,0,1)+IF(G196=0,0,1)+IF(G220=0,0,1)+IF(G244=0,0,1))</f>
        <v>53.096000000000004</v>
      </c>
      <c r="H245" s="31">
        <f t="shared" si="126"/>
        <v>53.435000000000002</v>
      </c>
      <c r="I245" s="31">
        <f t="shared" si="126"/>
        <v>233.589</v>
      </c>
      <c r="J245" s="31">
        <f>(J28+J52+J76+J100+J124+J148+J172+J196+J220+J244)/(IF(J28=0,0,1)+IF(J52=0,0,1)+IF(J76=0,0,1)+IF(J100=0,0,1)+IF(J124=0,0,1)+IF(J148=0,0,1)+IF(J172=0,0,1)+IF(J196=0,0,1)+IF(J220=0,0,1)+IF(J244=0,0,1))</f>
        <v>1626.6369999999999</v>
      </c>
      <c r="K245" s="31"/>
      <c r="L245" s="31">
        <f>(L28+L52+L76+L100+L124+L148+L172+L196+L220+L244)/(IF(L28=0,0,1)+IF(L52=0,0,1)+IF(L76=0,0,1)+IF(L100=0,0,1)+IF(L124=0,0,1)+IF(L148=0,0,1)+IF(L172=0,0,1)+IF(L196=0,0,1)+IF(L220=0,0,1)+IF(L244=0,0,1))</f>
        <v>213</v>
      </c>
    </row>
  </sheetData>
  <mergeCells count="14">
    <mergeCell ref="C76:D76"/>
    <mergeCell ref="C100:D100"/>
    <mergeCell ref="C124:D124"/>
    <mergeCell ref="C28:D28"/>
    <mergeCell ref="C1:E1"/>
    <mergeCell ref="H1:K1"/>
    <mergeCell ref="H2:K2"/>
    <mergeCell ref="C52:D52"/>
    <mergeCell ref="C245:E245"/>
    <mergeCell ref="C148:D148"/>
    <mergeCell ref="C172:D172"/>
    <mergeCell ref="C196:D196"/>
    <mergeCell ref="C220:D220"/>
    <mergeCell ref="C244:D2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Кыналы</cp:lastModifiedBy>
  <dcterms:created xsi:type="dcterms:W3CDTF">2022-05-16T14:23:56Z</dcterms:created>
  <dcterms:modified xsi:type="dcterms:W3CDTF">2025-04-08T13:01:26Z</dcterms:modified>
</cp:coreProperties>
</file>